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Položky!$A$1:$G$146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44" i="3"/>
  <c r="BC144"/>
  <c r="BB144"/>
  <c r="BA144"/>
  <c r="G144"/>
  <c r="BD144" s="1"/>
  <c r="BE140"/>
  <c r="BC140"/>
  <c r="BB140"/>
  <c r="BA140"/>
  <c r="G140"/>
  <c r="BD140" s="1"/>
  <c r="B13" i="2"/>
  <c r="A13"/>
  <c r="BE146" i="3"/>
  <c r="I13" i="2" s="1"/>
  <c r="BC146" i="3"/>
  <c r="G13" i="2" s="1"/>
  <c r="BB146" i="3"/>
  <c r="F13" i="2" s="1"/>
  <c r="BA146" i="3"/>
  <c r="E13" i="2" s="1"/>
  <c r="G146" i="3"/>
  <c r="C146"/>
  <c r="BE136"/>
  <c r="BD136"/>
  <c r="BB136"/>
  <c r="BA136"/>
  <c r="G136"/>
  <c r="BC136" s="1"/>
  <c r="BE134"/>
  <c r="BD134"/>
  <c r="BB134"/>
  <c r="BA134"/>
  <c r="G134"/>
  <c r="BC134" s="1"/>
  <c r="BE132"/>
  <c r="BD132"/>
  <c r="BB132"/>
  <c r="BA132"/>
  <c r="G132"/>
  <c r="BC132" s="1"/>
  <c r="BE130"/>
  <c r="BD130"/>
  <c r="BB130"/>
  <c r="BA130"/>
  <c r="G130"/>
  <c r="BC130" s="1"/>
  <c r="BE128"/>
  <c r="BD128"/>
  <c r="BB128"/>
  <c r="BA128"/>
  <c r="G128"/>
  <c r="BC128" s="1"/>
  <c r="BE126"/>
  <c r="BD126"/>
  <c r="BB126"/>
  <c r="BA126"/>
  <c r="G126"/>
  <c r="BC126" s="1"/>
  <c r="BE123"/>
  <c r="BD123"/>
  <c r="BB123"/>
  <c r="BA123"/>
  <c r="G123"/>
  <c r="BC123" s="1"/>
  <c r="BE120"/>
  <c r="BD120"/>
  <c r="BB120"/>
  <c r="BA120"/>
  <c r="G120"/>
  <c r="BC120" s="1"/>
  <c r="BE117"/>
  <c r="BD117"/>
  <c r="BB117"/>
  <c r="BA117"/>
  <c r="G117"/>
  <c r="BC117" s="1"/>
  <c r="BE115"/>
  <c r="BD115"/>
  <c r="BB115"/>
  <c r="BA115"/>
  <c r="G115"/>
  <c r="BC115" s="1"/>
  <c r="BE113"/>
  <c r="BD113"/>
  <c r="BB113"/>
  <c r="BA113"/>
  <c r="G113"/>
  <c r="BC113" s="1"/>
  <c r="BE112"/>
  <c r="BD112"/>
  <c r="BB112"/>
  <c r="BA112"/>
  <c r="G112"/>
  <c r="BC112" s="1"/>
  <c r="BE111"/>
  <c r="BD111"/>
  <c r="BB111"/>
  <c r="BA111"/>
  <c r="G111"/>
  <c r="BC111" s="1"/>
  <c r="BE110"/>
  <c r="BD110"/>
  <c r="BB110"/>
  <c r="BA110"/>
  <c r="G110"/>
  <c r="BC110" s="1"/>
  <c r="BE109"/>
  <c r="BD109"/>
  <c r="BB109"/>
  <c r="BA109"/>
  <c r="G109"/>
  <c r="BC109" s="1"/>
  <c r="BE107"/>
  <c r="BD107"/>
  <c r="BB107"/>
  <c r="BA107"/>
  <c r="G107"/>
  <c r="BC107" s="1"/>
  <c r="BC138" s="1"/>
  <c r="G12" i="2" s="1"/>
  <c r="BE105" i="3"/>
  <c r="BC105"/>
  <c r="BB105"/>
  <c r="BA105"/>
  <c r="G105"/>
  <c r="BD105" s="1"/>
  <c r="BE101"/>
  <c r="BC101"/>
  <c r="BB101"/>
  <c r="BA101"/>
  <c r="G101"/>
  <c r="BD101" s="1"/>
  <c r="BE98"/>
  <c r="BC98"/>
  <c r="BB98"/>
  <c r="BA98"/>
  <c r="G98"/>
  <c r="BD98" s="1"/>
  <c r="BE96"/>
  <c r="BC96"/>
  <c r="BB96"/>
  <c r="BA96"/>
  <c r="G96"/>
  <c r="BD96" s="1"/>
  <c r="BE95"/>
  <c r="BC95"/>
  <c r="BB95"/>
  <c r="BA95"/>
  <c r="G95"/>
  <c r="BD95" s="1"/>
  <c r="BE93"/>
  <c r="BC93"/>
  <c r="BB93"/>
  <c r="BA93"/>
  <c r="G93"/>
  <c r="BD93" s="1"/>
  <c r="BE91"/>
  <c r="BC91"/>
  <c r="BB91"/>
  <c r="BA91"/>
  <c r="G91"/>
  <c r="BD91" s="1"/>
  <c r="BE89"/>
  <c r="BC89"/>
  <c r="BB89"/>
  <c r="BA89"/>
  <c r="G89"/>
  <c r="BD89" s="1"/>
  <c r="BE87"/>
  <c r="BC87"/>
  <c r="BB87"/>
  <c r="BA87"/>
  <c r="G87"/>
  <c r="BD87" s="1"/>
  <c r="BE85"/>
  <c r="BC85"/>
  <c r="BB85"/>
  <c r="BA85"/>
  <c r="G85"/>
  <c r="BD85" s="1"/>
  <c r="BE83"/>
  <c r="BC83"/>
  <c r="BB83"/>
  <c r="BA83"/>
  <c r="G83"/>
  <c r="BD83" s="1"/>
  <c r="BE80"/>
  <c r="BC80"/>
  <c r="BB80"/>
  <c r="BA80"/>
  <c r="G80"/>
  <c r="BD80" s="1"/>
  <c r="BE78"/>
  <c r="BC78"/>
  <c r="BB78"/>
  <c r="BA78"/>
  <c r="G78"/>
  <c r="BD78" s="1"/>
  <c r="BE77"/>
  <c r="BC77"/>
  <c r="BB77"/>
  <c r="BA77"/>
  <c r="G77"/>
  <c r="BD77" s="1"/>
  <c r="BE76"/>
  <c r="BC76"/>
  <c r="BB76"/>
  <c r="BA76"/>
  <c r="G76"/>
  <c r="BD76" s="1"/>
  <c r="BE74"/>
  <c r="BC74"/>
  <c r="BB74"/>
  <c r="BA74"/>
  <c r="G74"/>
  <c r="BD74" s="1"/>
  <c r="BE72"/>
  <c r="BC72"/>
  <c r="BB72"/>
  <c r="BA72"/>
  <c r="G72"/>
  <c r="BD72" s="1"/>
  <c r="BE70"/>
  <c r="BC70"/>
  <c r="BB70"/>
  <c r="BA70"/>
  <c r="G70"/>
  <c r="BD70" s="1"/>
  <c r="BE68"/>
  <c r="BC68"/>
  <c r="BB68"/>
  <c r="BA68"/>
  <c r="G68"/>
  <c r="BD68" s="1"/>
  <c r="BE66"/>
  <c r="BC66"/>
  <c r="BB66"/>
  <c r="BA66"/>
  <c r="G66"/>
  <c r="BD66" s="1"/>
  <c r="BE64"/>
  <c r="BC64"/>
  <c r="BB64"/>
  <c r="BA64"/>
  <c r="G64"/>
  <c r="BD64" s="1"/>
  <c r="BE62"/>
  <c r="BC62"/>
  <c r="BB62"/>
  <c r="BA62"/>
  <c r="G62"/>
  <c r="BD62" s="1"/>
  <c r="BE60"/>
  <c r="BC60"/>
  <c r="BB60"/>
  <c r="BA60"/>
  <c r="G60"/>
  <c r="BD60" s="1"/>
  <c r="BE56"/>
  <c r="BC56"/>
  <c r="BB56"/>
  <c r="BA56"/>
  <c r="G56"/>
  <c r="BD56" s="1"/>
  <c r="BE54"/>
  <c r="BC54"/>
  <c r="BB54"/>
  <c r="BA54"/>
  <c r="G54"/>
  <c r="BD54" s="1"/>
  <c r="BE52"/>
  <c r="BC52"/>
  <c r="BB52"/>
  <c r="BB138" s="1"/>
  <c r="F12" i="2" s="1"/>
  <c r="BA52" i="3"/>
  <c r="G52"/>
  <c r="BD52" s="1"/>
  <c r="BD138" s="1"/>
  <c r="H12" i="2" s="1"/>
  <c r="B12"/>
  <c r="A12"/>
  <c r="BE138" i="3"/>
  <c r="I12" i="2" s="1"/>
  <c r="BA138" i="3"/>
  <c r="E12" i="2" s="1"/>
  <c r="C138" i="3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4"/>
  <c r="BD44"/>
  <c r="BD50" s="1"/>
  <c r="H11" i="2" s="1"/>
  <c r="BC44" i="3"/>
  <c r="BA44"/>
  <c r="G44"/>
  <c r="BB44" s="1"/>
  <c r="B11" i="2"/>
  <c r="A11"/>
  <c r="BE50" i="3"/>
  <c r="I11" i="2" s="1"/>
  <c r="BC50" i="3"/>
  <c r="G11" i="2" s="1"/>
  <c r="BA50" i="3"/>
  <c r="E11" i="2" s="1"/>
  <c r="C50" i="3"/>
  <c r="BE40"/>
  <c r="BD40"/>
  <c r="BD42" s="1"/>
  <c r="H10" i="2" s="1"/>
  <c r="BC40" i="3"/>
  <c r="BA40"/>
  <c r="G40"/>
  <c r="BB40" s="1"/>
  <c r="BB42" s="1"/>
  <c r="F10" i="2" s="1"/>
  <c r="B10"/>
  <c r="A10"/>
  <c r="BE42" i="3"/>
  <c r="I10" i="2" s="1"/>
  <c r="BC42" i="3"/>
  <c r="G10" i="2" s="1"/>
  <c r="BA42" i="3"/>
  <c r="E10" i="2" s="1"/>
  <c r="C42" i="3"/>
  <c r="BE37"/>
  <c r="BD37"/>
  <c r="BC37"/>
  <c r="BB37"/>
  <c r="G37"/>
  <c r="BA37" s="1"/>
  <c r="BE36"/>
  <c r="BD36"/>
  <c r="BC36"/>
  <c r="BB36"/>
  <c r="G36"/>
  <c r="BA36" s="1"/>
  <c r="BE33"/>
  <c r="BD33"/>
  <c r="BC33"/>
  <c r="BB33"/>
  <c r="G33"/>
  <c r="BA33" s="1"/>
  <c r="BE31"/>
  <c r="BD31"/>
  <c r="BC31"/>
  <c r="BB31"/>
  <c r="G31"/>
  <c r="BA31" s="1"/>
  <c r="BE28"/>
  <c r="BD28"/>
  <c r="BC28"/>
  <c r="BB28"/>
  <c r="G28"/>
  <c r="BA28" s="1"/>
  <c r="BE26"/>
  <c r="BD26"/>
  <c r="BC26"/>
  <c r="BB26"/>
  <c r="G26"/>
  <c r="BA26" s="1"/>
  <c r="BE24"/>
  <c r="BD24"/>
  <c r="BC24"/>
  <c r="BB24"/>
  <c r="G24"/>
  <c r="BA24" s="1"/>
  <c r="BE22"/>
  <c r="BD22"/>
  <c r="BD38" s="1"/>
  <c r="H9" i="2" s="1"/>
  <c r="BC22" i="3"/>
  <c r="BB22"/>
  <c r="BB38" s="1"/>
  <c r="F9" i="2" s="1"/>
  <c r="G22" i="3"/>
  <c r="BA22" s="1"/>
  <c r="BA38" s="1"/>
  <c r="E9" i="2" s="1"/>
  <c r="B9"/>
  <c r="A9"/>
  <c r="BE38" i="3"/>
  <c r="I9" i="2" s="1"/>
  <c r="BC38" i="3"/>
  <c r="G9" i="2" s="1"/>
  <c r="C38" i="3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2"/>
  <c r="BD12"/>
  <c r="BD20" s="1"/>
  <c r="H8" i="2" s="1"/>
  <c r="BC12" i="3"/>
  <c r="BB12"/>
  <c r="BB20" s="1"/>
  <c r="F8" i="2" s="1"/>
  <c r="G12" i="3"/>
  <c r="BA12" s="1"/>
  <c r="B8" i="2"/>
  <c r="A8"/>
  <c r="BE20" i="3"/>
  <c r="I8" i="2" s="1"/>
  <c r="BC20" i="3"/>
  <c r="G8" i="2" s="1"/>
  <c r="C20" i="3"/>
  <c r="BE8"/>
  <c r="BD8"/>
  <c r="BD10" s="1"/>
  <c r="H7" i="2" s="1"/>
  <c r="BC8" i="3"/>
  <c r="BB8"/>
  <c r="BB10" s="1"/>
  <c r="F7" i="2" s="1"/>
  <c r="G8" i="3"/>
  <c r="BA8" s="1"/>
  <c r="BA10" s="1"/>
  <c r="E7" i="2" s="1"/>
  <c r="B7"/>
  <c r="A7"/>
  <c r="BE10" i="3"/>
  <c r="I7" i="2" s="1"/>
  <c r="I14" s="1"/>
  <c r="C21" i="1" s="1"/>
  <c r="BC10" i="3"/>
  <c r="G7" i="2" s="1"/>
  <c r="G14" s="1"/>
  <c r="C18" i="1" s="1"/>
  <c r="C10" i="3"/>
  <c r="E4"/>
  <c r="C4"/>
  <c r="F3"/>
  <c r="C3"/>
  <c r="C2" i="2"/>
  <c r="C1"/>
  <c r="C33" i="1"/>
  <c r="F33" s="1"/>
  <c r="C31"/>
  <c r="C9"/>
  <c r="G7"/>
  <c r="D2"/>
  <c r="C2"/>
  <c r="BD146" i="3" l="1"/>
  <c r="H13" i="2" s="1"/>
  <c r="H14" s="1"/>
  <c r="C17" i="1" s="1"/>
  <c r="BA20" i="3"/>
  <c r="E8" i="2" s="1"/>
  <c r="E14" s="1"/>
  <c r="BB50" i="3"/>
  <c r="F11" i="2" s="1"/>
  <c r="F14" s="1"/>
  <c r="C16" i="1" s="1"/>
  <c r="G10" i="3"/>
  <c r="G20"/>
  <c r="G38"/>
  <c r="G42"/>
  <c r="G50"/>
  <c r="G138"/>
  <c r="G26" i="2" l="1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C15" i="1"/>
  <c r="C19" s="1"/>
  <c r="C22" s="1"/>
  <c r="G15" l="1"/>
  <c r="H27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<sst xmlns="http://schemas.openxmlformats.org/spreadsheetml/2006/main" count="453" uniqueCount="286">
  <si>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</si>
  <si>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</si>
  <si>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</si>
  <si>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</si>
  <si>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</si>
  <si>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</si>
  <si>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</si>
  <si>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</si>
  <si>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</si>
  <si>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</si>
  <si>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</si>
  <si>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</si>
  <si>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</si>
  <si>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</si>
  <si>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</si>
  <si>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</si>
  <si>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</si>
  <si>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</si>
  <si>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</si>
  <si>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</si>
  <si>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</si>
  <si>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</si>
  <si>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</si>
  <si>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</si>
  <si>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</si>
  <si>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</si>
  <si>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</si>
  <si>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</si>
  <si>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</si>
  <si>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</si>
  <si>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</si>
  <si>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</si>
  <si>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</si>
  <si>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</si>
  <si>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</si>
  <si>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</si>
  <si>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</si>
  <si>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</si>
  <si>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</si>
  <si>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</si>
  <si>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</si>
  <si>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</si>
  <si>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</si>
  <si>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</si>
  <si>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</si>
  <si>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</si>
  <si>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</si>
  <si>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</si>
  <si>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</si>
  <si>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</si>
  <si>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</si>
  <si>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</si>
  <si>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</si>
  <si>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</si>
  <si>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</si>
  <si>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</si>
  <si>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</si>
  <si>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</si>
  <si>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</si>
  <si>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</si>
  <si>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</si>
  <si>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</si>
  <si>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</si>
  <si>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</si>
  <si>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</si>
  <si>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</si>
  <si>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</si>
  <si>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</si>
  <si>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</si>
  <si>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</si>
  <si>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</si>
  <si>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</si>
  <si>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</si>
  <si>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</si>
  <si>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</si>
  <si>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</si>
  <si>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</si>
  <si>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2021</t>
  </si>
  <si>
    <t>Frýdl</t>
  </si>
  <si>
    <t>8</t>
  </si>
  <si>
    <t>Rekonstrukce el. MŠ Jiráskova - část F</t>
  </si>
  <si>
    <t>300321</t>
  </si>
  <si>
    <t>3</t>
  </si>
  <si>
    <t>Svislé a kompletní konstrukce</t>
  </si>
  <si>
    <t>310238211RT1</t>
  </si>
  <si>
    <t>Zazdívka otvorů plochy do 1 m2 cihlami na MVC s použitím suché maltové směsi, cihel</t>
  </si>
  <si>
    <t>m3</t>
  </si>
  <si>
    <t>Kompletní dozdívka demontovaných R zapravení dír</t>
  </si>
  <si>
    <t>61</t>
  </si>
  <si>
    <t>Upravy povrchů vnitřní</t>
  </si>
  <si>
    <t>611401311RT2</t>
  </si>
  <si>
    <t>Oprava omítky na stropech o ploše do 1 m2 s použitím suché maltové směsi</t>
  </si>
  <si>
    <t>kus</t>
  </si>
  <si>
    <t xml:space="preserve">Stropy jednotlivých místností, zapravení drážek, včetně </t>
  </si>
  <si>
    <t>612401291RT2</t>
  </si>
  <si>
    <t>Omítka malých ploch vnitřních stěn do 0,25 m2 s použitím suché maltové směsi</t>
  </si>
  <si>
    <t>Včetně zahlazení,krabice aj.</t>
  </si>
  <si>
    <t>612401500U00</t>
  </si>
  <si>
    <t xml:space="preserve">Vyplň rýh stěn hl 3 mm š 15 mm </t>
  </si>
  <si>
    <t>m</t>
  </si>
  <si>
    <t>včetně dodávky omítkové směsy,</t>
  </si>
  <si>
    <t>612401911R00</t>
  </si>
  <si>
    <t xml:space="preserve">Příplatek za zahlazení povrchu </t>
  </si>
  <si>
    <t>m2</t>
  </si>
  <si>
    <t>včetně oprav štuk</t>
  </si>
  <si>
    <t>97</t>
  </si>
  <si>
    <t>Prorážení otvorů</t>
  </si>
  <si>
    <t>971033451R00</t>
  </si>
  <si>
    <t xml:space="preserve">Vybourání otv. zeď cihel. pl.0,25 m2, tl.45cm, MVC </t>
  </si>
  <si>
    <t>Přechody mezi místnostmi</t>
  </si>
  <si>
    <t>973022241R00</t>
  </si>
  <si>
    <t xml:space="preserve">Vysekání kapes zeď pl. 0,1 m2, hl. 15 cm </t>
  </si>
  <si>
    <t xml:space="preserve">Součet z jednotlivých PD pro krabice, </t>
  </si>
  <si>
    <t>974031121R00</t>
  </si>
  <si>
    <t xml:space="preserve">Vysekání rýh ve zdi cihelné 3 x 3 cm </t>
  </si>
  <si>
    <t>menší výseky ke spotřebičům spínače, světla</t>
  </si>
  <si>
    <t>974031122R00</t>
  </si>
  <si>
    <t xml:space="preserve">Vysekání rýh ve zdi cihelné 3 x 7 cm </t>
  </si>
  <si>
    <t xml:space="preserve">Součet z jednotlivých PD, </t>
  </si>
  <si>
    <t>Včetně zasekání slaboproudu.</t>
  </si>
  <si>
    <t>974031132R00</t>
  </si>
  <si>
    <t xml:space="preserve">Vysekání rýh ve zdi cihelné 5 x 7 cm </t>
  </si>
  <si>
    <t>Svazky ve zdi</t>
  </si>
  <si>
    <t>974031165R00</t>
  </si>
  <si>
    <t xml:space="preserve">Vysekání rýh ve zdi cihelné 15 x 20 cm </t>
  </si>
  <si>
    <t xml:space="preserve">páteřový rozvod </t>
  </si>
  <si>
    <t>979081111RT2</t>
  </si>
  <si>
    <t>Odvoz suti a vybour. hmot na skládku do 1 km kontejner 4 t</t>
  </si>
  <si>
    <t>t</t>
  </si>
  <si>
    <t>979081121RT2</t>
  </si>
  <si>
    <t>Příplatek k odvozu za každý další 1 km kontejner 4 t</t>
  </si>
  <si>
    <t>781</t>
  </si>
  <si>
    <t>Obklady keramické</t>
  </si>
  <si>
    <t>78123011RZ22</t>
  </si>
  <si>
    <t>Obkládání stěn vnitř.keram. do tmele do 100x100 mm včetně dodávky obkladů a materiálu</t>
  </si>
  <si>
    <t>opravy obkladů na stěnách +umývárny , kuchyň,jiné</t>
  </si>
  <si>
    <t>784</t>
  </si>
  <si>
    <t>Malby</t>
  </si>
  <si>
    <t>784191201R00</t>
  </si>
  <si>
    <t xml:space="preserve">Penetrace podkladu hloubková ........... 1x </t>
  </si>
  <si>
    <t>penetrace nových omýtek s rezervou</t>
  </si>
  <si>
    <t>784195122R00</t>
  </si>
  <si>
    <t xml:space="preserve">Malba tekutá ............ Standard, barva, 2 x </t>
  </si>
  <si>
    <t>24662022</t>
  </si>
  <si>
    <t>............. barva malířská ........ po 40 kg</t>
  </si>
  <si>
    <t>24696620.A</t>
  </si>
  <si>
    <t>Penetrace ............ po 10 litrech</t>
  </si>
  <si>
    <t>penetrace omítek před malbou aj.</t>
  </si>
  <si>
    <t>M21</t>
  </si>
  <si>
    <t>Elektromontáže</t>
  </si>
  <si>
    <t>210010001R00</t>
  </si>
  <si>
    <t xml:space="preserve">Trubka ohebná pod omítku, vnější průměr 16 mm </t>
  </si>
  <si>
    <t>pro potřebné vývody ze zdi</t>
  </si>
  <si>
    <t>210010132R00</t>
  </si>
  <si>
    <t xml:space="preserve">Trubka ochranná z PE, uložená pevně, DN do 35 mm </t>
  </si>
  <si>
    <t>trubka typu monoflex ve zdi pro ochranu vývodů ve zdi aj.</t>
  </si>
  <si>
    <t>210010301RT1</t>
  </si>
  <si>
    <t>Krabice přístrojová KP, bez zapojení, kruhová včetně dodávky KP 68/2</t>
  </si>
  <si>
    <t>pro vyp:16</t>
  </si>
  <si>
    <t>pro zás:16</t>
  </si>
  <si>
    <t>jiné:10</t>
  </si>
  <si>
    <t>210010311RT1</t>
  </si>
  <si>
    <t>Krabice univerzální KU, bez zapojení, kruhová včetně dodávky KU 68-1902 s víčkem</t>
  </si>
  <si>
    <t>pro jiná odbočení dle potřeby</t>
  </si>
  <si>
    <t>210010321RT1</t>
  </si>
  <si>
    <t>Krabice univerzální KU a odbočná KO se zapoj.,kruh vč.dodávky krabice KU 68-1903</t>
  </si>
  <si>
    <t>pro odbočení včetně sv. typu wago</t>
  </si>
  <si>
    <t>210010322RT1</t>
  </si>
  <si>
    <t>Krabice rozvodná KR 97, se zapojením, kruhová včetně dodávky KR 97/5 s víčkem</t>
  </si>
  <si>
    <t>rezerva pro větší odbočení včetně sv. typu wago</t>
  </si>
  <si>
    <t>210010351RT1</t>
  </si>
  <si>
    <t>Rozvodka krabicová z lis. izol. 6455-11 do 4 mm2 včetně dodávky krabice 6455-11</t>
  </si>
  <si>
    <t>v krytí IP44</t>
  </si>
  <si>
    <t>210100001R00</t>
  </si>
  <si>
    <t xml:space="preserve">Ukončení vodičů v rozvaděči + zapojení do 2,5 mm2 </t>
  </si>
  <si>
    <t>v RF</t>
  </si>
  <si>
    <t>210100003R00</t>
  </si>
  <si>
    <t xml:space="preserve">Ukončení vodičů v rozvaděči + zapojení do 16 mm2 </t>
  </si>
  <si>
    <t>přívod do RF</t>
  </si>
  <si>
    <t>210110004RT1</t>
  </si>
  <si>
    <t>Spínač nástěnný střídavý - řaz. 6, obyč.prostředí včetně dodávky spínače 3553-06929</t>
  </si>
  <si>
    <t>včetně rámečků + svorkovnic typu Wago</t>
  </si>
  <si>
    <t>210110041RT6</t>
  </si>
  <si>
    <t>Spínač zapuštěný jednopólový, řazení 1 vč. dodávky strojku, rámečku a krytu</t>
  </si>
  <si>
    <t>210110043RT6</t>
  </si>
  <si>
    <t>Spínač zapuštěný seriový, řazení 5 vč. dodávky strojku, rámečku a krytu</t>
  </si>
  <si>
    <t>210111011RZ2</t>
  </si>
  <si>
    <t>Zásuvka domovní zapuštěná - provedení 2P+PE včetně dodávky zásuvky. s clonkou</t>
  </si>
  <si>
    <t>210130523URZ</t>
  </si>
  <si>
    <t>CS spínač pod vypínač včetně dodávky spínače modulu</t>
  </si>
  <si>
    <t>ke stávajícím ventilátorům VZT</t>
  </si>
  <si>
    <t>210190003RZ2</t>
  </si>
  <si>
    <t>Montáž celoplechových rozvodnic do váhy 100 kg včetně dodávky RF</t>
  </si>
  <si>
    <t>Včetně veškerých jiných potřebných komponentů, DIN lišty, vodiče, svorkovnice, popisy aj. výbava dle PD</t>
  </si>
  <si>
    <t>provedení dle PD</t>
  </si>
  <si>
    <t>210200006RZ2</t>
  </si>
  <si>
    <t xml:space="preserve">Svítidlo </t>
  </si>
  <si>
    <t xml:space="preserve">Položka reciklační poplatky </t>
  </si>
  <si>
    <t>210200036RZ1</t>
  </si>
  <si>
    <t>Závěsy pro svítidla včetně dodávky</t>
  </si>
  <si>
    <t>sada</t>
  </si>
  <si>
    <t>dle potřeby sada 4x lanko</t>
  </si>
  <si>
    <t>210201093R00</t>
  </si>
  <si>
    <t xml:space="preserve">Svítidlo DEMONTAŹ </t>
  </si>
  <si>
    <t>stávající osvětlení demontáž + likvidace</t>
  </si>
  <si>
    <t>210201097R00</t>
  </si>
  <si>
    <t xml:space="preserve">Svítidlo LED </t>
  </si>
  <si>
    <t>Typy dle specifikace - montáž</t>
  </si>
  <si>
    <t>210205104RZ1</t>
  </si>
  <si>
    <t>Galérka s atestem nad umyvadlo včetně dodávky</t>
  </si>
  <si>
    <t>G-galérka 1xzás.230V/16A, + světlo, atest nad umyvadlo</t>
  </si>
  <si>
    <t>210220321RT1</t>
  </si>
  <si>
    <t>Svorka na potrubí Bernard, včetně Cu pásku včetně dodávky svorky + Cu pásku</t>
  </si>
  <si>
    <t>SEBT</t>
  </si>
  <si>
    <t>210220452RT2</t>
  </si>
  <si>
    <t>Ochranné spoj. v prádel.,koupel.,Cu4-16 mm2 pevně včetně dodávky CY 6</t>
  </si>
  <si>
    <t>21029000RZ20</t>
  </si>
  <si>
    <t xml:space="preserve">DEMONTÁŽ </t>
  </si>
  <si>
    <t>Jednotná položka kompletní demontáž původní elektroinstalace. Světla, zásuvky, vypínače + jiné včetně likvidace.</t>
  </si>
  <si>
    <t>210800105RT1</t>
  </si>
  <si>
    <t>Kabel CYKY 750 V 3x1,5 mm2 uložený pod omítkou včetně dodávky kabelu</t>
  </si>
  <si>
    <t>J9,12:220</t>
  </si>
  <si>
    <t>prořez:20</t>
  </si>
  <si>
    <t>210800106RT3</t>
  </si>
  <si>
    <t>Kabel CYKY 750 V 3x2,5 mm2 uložený pod omítkou včetně dodávky kabelu 3Cx2,5</t>
  </si>
  <si>
    <t>J2,3,4,5,6:50</t>
  </si>
  <si>
    <t>J7,8,10,11,13,14:160</t>
  </si>
  <si>
    <t>prořez:25</t>
  </si>
  <si>
    <t>728611113R00</t>
  </si>
  <si>
    <t xml:space="preserve">Mtž ventilátoru radiál.nízkotl.potrub. do 0,07 m2 </t>
  </si>
  <si>
    <t xml:space="preserve"> zapojení s CS</t>
  </si>
  <si>
    <t>34211020RZ1</t>
  </si>
  <si>
    <t>JIný režijní materiál</t>
  </si>
  <si>
    <t>Sádra , hřeby, vruty , aj.</t>
  </si>
  <si>
    <t>34561401</t>
  </si>
  <si>
    <t>Svorka typu WAGO 273-101 5x1,5</t>
  </si>
  <si>
    <t>34561406</t>
  </si>
  <si>
    <t>Svorka WAGO 273-105 5x2,5</t>
  </si>
  <si>
    <t>34561412</t>
  </si>
  <si>
    <t>Svorka WAGO 222-413 3x2,5</t>
  </si>
  <si>
    <t>345711591</t>
  </si>
  <si>
    <t>Trubka elektroinst. ohebná Monoflex 1432</t>
  </si>
  <si>
    <t>345717RZ1</t>
  </si>
  <si>
    <t>Protipožární tmel</t>
  </si>
  <si>
    <t>na plochu 1m2</t>
  </si>
  <si>
    <t>34814101RZ1</t>
  </si>
  <si>
    <t>Svítidlo LB</t>
  </si>
  <si>
    <t>Cena včetně případných závěsů, úchytného materiálu atp.</t>
  </si>
  <si>
    <t>34814102RZ1</t>
  </si>
  <si>
    <t>Svítidlo LD</t>
  </si>
  <si>
    <t>34814103RZ1</t>
  </si>
  <si>
    <t>Svítidlo LE</t>
  </si>
  <si>
    <t>34814104RZ1</t>
  </si>
  <si>
    <t>Svítidlo LG</t>
  </si>
  <si>
    <t>34821275RZ1</t>
  </si>
  <si>
    <t>Svítidlo LJ</t>
  </si>
  <si>
    <t>Cena včetně úchytného materiálu atp.</t>
  </si>
  <si>
    <t>348241110RZ1</t>
  </si>
  <si>
    <t>Svítidlo LI</t>
  </si>
  <si>
    <t>34825107RZ1</t>
  </si>
  <si>
    <t>Svítidlo LF</t>
  </si>
  <si>
    <t>34825110RZ1</t>
  </si>
  <si>
    <t>Svítidlo LA</t>
  </si>
  <si>
    <t>34825111RZ1</t>
  </si>
  <si>
    <t>Svítidlo LCH</t>
  </si>
  <si>
    <t>42911710RZ19</t>
  </si>
  <si>
    <t>Ventilátor axiální do potrubí 100</t>
  </si>
  <si>
    <t>M22</t>
  </si>
  <si>
    <t>Montáž sdělovací a zabezp. techniky</t>
  </si>
  <si>
    <t>220370031RZ1</t>
  </si>
  <si>
    <t xml:space="preserve">Stávající slaboproud </t>
  </si>
  <si>
    <t>jednoznačná položka</t>
  </si>
  <si>
    <t>Uložení stávajícího slaboproudu pod omítku.</t>
  </si>
  <si>
    <t>V ceně veškeré potřebné práce , včetně následného oživení.</t>
  </si>
  <si>
    <t>220890202R00</t>
  </si>
  <si>
    <t xml:space="preserve">Revize </t>
  </si>
  <si>
    <t>h</t>
  </si>
  <si>
    <t>kompletní VRZ elektro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</si>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</sst>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300321</v>
      </c>
      <c r="D2" s="5" t="str">
        <f>Rekapitulace!G2</f>
        <v>Rekonstrukce el. MŠ Jiráskova - část F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5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2021 Frýdl</v>
      </c>
      <c r="D1" s="111"/>
      <c r="E1" s="112"/>
      <c r="F1" s="111"/>
      <c r="G1" s="113" t="s">
        <v>49</v>
      </c>
      <c r="H1" s="114" t="s">
        <v>81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8 Rekonstrukce el. MŠ Jiráskova - část F</v>
      </c>
      <c r="D2" s="119"/>
      <c r="E2" s="120"/>
      <c r="F2" s="119"/>
      <c r="G2" s="121" t="s">
        <v>80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3</v>
      </c>
      <c r="B7" s="133" t="str">
        <f>Položky!C7</f>
        <v>Svislé a kompletní konstrukce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61</v>
      </c>
      <c r="B8" s="133" t="str">
        <f>Položky!C11</f>
        <v>Upravy povrchů vnitřní</v>
      </c>
      <c r="C8" s="69"/>
      <c r="D8" s="134"/>
      <c r="E8" s="232">
        <f>Položky!BA20</f>
        <v>0</v>
      </c>
      <c r="F8" s="233">
        <f>Položky!BB20</f>
        <v>0</v>
      </c>
      <c r="G8" s="233">
        <f>Položky!BC20</f>
        <v>0</v>
      </c>
      <c r="H8" s="233">
        <f>Položky!BD20</f>
        <v>0</v>
      </c>
      <c r="I8" s="234">
        <f>Položky!BE20</f>
        <v>0</v>
      </c>
    </row>
    <row r="9" spans="1:57" s="37" customFormat="1">
      <c r="A9" s="231" t="str">
        <f>Položky!B21</f>
        <v>97</v>
      </c>
      <c r="B9" s="133" t="str">
        <f>Položky!C21</f>
        <v>Prorážení otvorů</v>
      </c>
      <c r="C9" s="69"/>
      <c r="D9" s="134"/>
      <c r="E9" s="232">
        <f>Položky!BA38</f>
        <v>0</v>
      </c>
      <c r="F9" s="233">
        <f>Položky!BB38</f>
        <v>0</v>
      </c>
      <c r="G9" s="233">
        <f>Položky!BC38</f>
        <v>0</v>
      </c>
      <c r="H9" s="233">
        <f>Položky!BD38</f>
        <v>0</v>
      </c>
      <c r="I9" s="234">
        <f>Položky!BE38</f>
        <v>0</v>
      </c>
    </row>
    <row r="10" spans="1:57" s="37" customFormat="1">
      <c r="A10" s="231" t="str">
        <f>Položky!B39</f>
        <v>781</v>
      </c>
      <c r="B10" s="133" t="str">
        <f>Položky!C39</f>
        <v>Obklady keramické</v>
      </c>
      <c r="C10" s="69"/>
      <c r="D10" s="134"/>
      <c r="E10" s="232">
        <f>Položky!BA42</f>
        <v>0</v>
      </c>
      <c r="F10" s="233">
        <f>Položky!BB42</f>
        <v>0</v>
      </c>
      <c r="G10" s="233">
        <f>Položky!BC42</f>
        <v>0</v>
      </c>
      <c r="H10" s="233">
        <f>Položky!BD42</f>
        <v>0</v>
      </c>
      <c r="I10" s="234">
        <f>Položky!BE42</f>
        <v>0</v>
      </c>
    </row>
    <row r="11" spans="1:57" s="37" customFormat="1">
      <c r="A11" s="231" t="str">
        <f>Položky!B43</f>
        <v>784</v>
      </c>
      <c r="B11" s="133" t="str">
        <f>Položky!C43</f>
        <v>Malby</v>
      </c>
      <c r="C11" s="69"/>
      <c r="D11" s="134"/>
      <c r="E11" s="232">
        <f>Položky!BA50</f>
        <v>0</v>
      </c>
      <c r="F11" s="233">
        <f>Položky!BB50</f>
        <v>0</v>
      </c>
      <c r="G11" s="233">
        <f>Položky!BC50</f>
        <v>0</v>
      </c>
      <c r="H11" s="233">
        <f>Položky!BD50</f>
        <v>0</v>
      </c>
      <c r="I11" s="234">
        <f>Položky!BE50</f>
        <v>0</v>
      </c>
    </row>
    <row r="12" spans="1:57" s="37" customFormat="1">
      <c r="A12" s="231" t="str">
        <f>Položky!B51</f>
        <v>M21</v>
      </c>
      <c r="B12" s="133" t="str">
        <f>Položky!C51</f>
        <v>Elektromontáže</v>
      </c>
      <c r="C12" s="69"/>
      <c r="D12" s="134"/>
      <c r="E12" s="232">
        <f>Položky!BA138</f>
        <v>0</v>
      </c>
      <c r="F12" s="233">
        <f>Položky!BB138</f>
        <v>0</v>
      </c>
      <c r="G12" s="233">
        <f>Položky!BC138</f>
        <v>0</v>
      </c>
      <c r="H12" s="233">
        <f>Položky!BD138</f>
        <v>0</v>
      </c>
      <c r="I12" s="234">
        <f>Položky!BE138</f>
        <v>0</v>
      </c>
    </row>
    <row r="13" spans="1:57" s="37" customFormat="1" ht="13.5" thickBot="1">
      <c r="A13" s="231" t="str">
        <f>Položky!B139</f>
        <v>M22</v>
      </c>
      <c r="B13" s="133" t="str">
        <f>Položky!C139</f>
        <v>Montáž sdělovací a zabezp. techniky</v>
      </c>
      <c r="C13" s="69"/>
      <c r="D13" s="134"/>
      <c r="E13" s="232">
        <f>Položky!BA146</f>
        <v>0</v>
      </c>
      <c r="F13" s="233">
        <f>Položky!BB146</f>
        <v>0</v>
      </c>
      <c r="G13" s="233">
        <f>Položky!BC146</f>
        <v>0</v>
      </c>
      <c r="H13" s="233">
        <f>Položky!BD146</f>
        <v>0</v>
      </c>
      <c r="I13" s="234">
        <f>Položky!BE146</f>
        <v>0</v>
      </c>
    </row>
    <row r="14" spans="1:57" s="141" customFormat="1" ht="13.5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5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278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279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280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281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282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283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284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285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5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19"/>
  <sheetViews>
    <sheetView showGridLines="0" showZeros="0" zoomScaleNormal="100" workbookViewId="0">
      <selection activeCell="A146" sqref="A146:IV148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2021 Frýdl</v>
      </c>
      <c r="D3" s="172"/>
      <c r="E3" s="173" t="s">
        <v>64</v>
      </c>
      <c r="F3" s="174" t="str">
        <f>Rekapitulace!H1</f>
        <v>300321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8 Rekonstrukce el. MŠ Jiráskova - část F</v>
      </c>
      <c r="D4" s="177"/>
      <c r="E4" s="178" t="str">
        <f>Rekapitulace!G2</f>
        <v>Rekonstrukce el. MŠ Jiráskova - část F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3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1.73916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215"/>
      <c r="B10" s="216" t="s">
        <v>74</v>
      </c>
      <c r="C10" s="217" t="str">
        <f>CONCATENATE(B7," ",C7)</f>
        <v>3 Svislé a kompletní konstrukce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88</v>
      </c>
      <c r="C11" s="190" t="s">
        <v>89</v>
      </c>
      <c r="D11" s="191"/>
      <c r="E11" s="192"/>
      <c r="F11" s="192"/>
      <c r="G11" s="193"/>
      <c r="H11" s="194"/>
      <c r="I11" s="194"/>
      <c r="O11" s="195">
        <v>1</v>
      </c>
    </row>
    <row r="12" spans="1:104" ht="22.5">
      <c r="A12" s="196">
        <v>2</v>
      </c>
      <c r="B12" s="197" t="s">
        <v>90</v>
      </c>
      <c r="C12" s="198" t="s">
        <v>91</v>
      </c>
      <c r="D12" s="199" t="s">
        <v>92</v>
      </c>
      <c r="E12" s="200">
        <v>45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3.6459999999999999E-2</v>
      </c>
    </row>
    <row r="13" spans="1:104">
      <c r="A13" s="203"/>
      <c r="B13" s="204"/>
      <c r="C13" s="205" t="s">
        <v>93</v>
      </c>
      <c r="D13" s="206"/>
      <c r="E13" s="206"/>
      <c r="F13" s="206"/>
      <c r="G13" s="207"/>
      <c r="L13" s="208" t="s">
        <v>93</v>
      </c>
      <c r="O13" s="195">
        <v>3</v>
      </c>
    </row>
    <row r="14" spans="1:104" ht="22.5">
      <c r="A14" s="196">
        <v>3</v>
      </c>
      <c r="B14" s="197" t="s">
        <v>94</v>
      </c>
      <c r="C14" s="198" t="s">
        <v>95</v>
      </c>
      <c r="D14" s="199" t="s">
        <v>92</v>
      </c>
      <c r="E14" s="200">
        <v>56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8.6700000000000006E-3</v>
      </c>
    </row>
    <row r="15" spans="1:104">
      <c r="A15" s="203"/>
      <c r="B15" s="204"/>
      <c r="C15" s="205" t="s">
        <v>96</v>
      </c>
      <c r="D15" s="206"/>
      <c r="E15" s="206"/>
      <c r="F15" s="206"/>
      <c r="G15" s="207"/>
      <c r="L15" s="208" t="s">
        <v>96</v>
      </c>
      <c r="O15" s="195">
        <v>3</v>
      </c>
    </row>
    <row r="16" spans="1:104">
      <c r="A16" s="196">
        <v>4</v>
      </c>
      <c r="B16" s="197" t="s">
        <v>97</v>
      </c>
      <c r="C16" s="198" t="s">
        <v>98</v>
      </c>
      <c r="D16" s="199" t="s">
        <v>99</v>
      </c>
      <c r="E16" s="200">
        <v>100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1.205E-2</v>
      </c>
    </row>
    <row r="17" spans="1:104">
      <c r="A17" s="203"/>
      <c r="B17" s="204"/>
      <c r="C17" s="205" t="s">
        <v>100</v>
      </c>
      <c r="D17" s="206"/>
      <c r="E17" s="206"/>
      <c r="F17" s="206"/>
      <c r="G17" s="207"/>
      <c r="L17" s="208" t="s">
        <v>100</v>
      </c>
      <c r="O17" s="195">
        <v>3</v>
      </c>
    </row>
    <row r="18" spans="1:104">
      <c r="A18" s="196">
        <v>5</v>
      </c>
      <c r="B18" s="197" t="s">
        <v>101</v>
      </c>
      <c r="C18" s="198" t="s">
        <v>102</v>
      </c>
      <c r="D18" s="199" t="s">
        <v>103</v>
      </c>
      <c r="E18" s="200">
        <v>6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0</v>
      </c>
    </row>
    <row r="19" spans="1:104">
      <c r="A19" s="203"/>
      <c r="B19" s="204"/>
      <c r="C19" s="205" t="s">
        <v>104</v>
      </c>
      <c r="D19" s="206"/>
      <c r="E19" s="206"/>
      <c r="F19" s="206"/>
      <c r="G19" s="207"/>
      <c r="L19" s="208" t="s">
        <v>104</v>
      </c>
      <c r="O19" s="195">
        <v>3</v>
      </c>
    </row>
    <row r="20" spans="1:104">
      <c r="A20" s="215"/>
      <c r="B20" s="216" t="s">
        <v>74</v>
      </c>
      <c r="C20" s="217" t="str">
        <f>CONCATENATE(B11," ",C11)</f>
        <v>61 Upravy povrchů vnitřní</v>
      </c>
      <c r="D20" s="218"/>
      <c r="E20" s="219"/>
      <c r="F20" s="220"/>
      <c r="G20" s="221">
        <f>SUM(G11:G19)</f>
        <v>0</v>
      </c>
      <c r="O20" s="195">
        <v>4</v>
      </c>
      <c r="BA20" s="222">
        <f>SUM(BA11:BA19)</f>
        <v>0</v>
      </c>
      <c r="BB20" s="222">
        <f>SUM(BB11:BB19)</f>
        <v>0</v>
      </c>
      <c r="BC20" s="222">
        <f>SUM(BC11:BC19)</f>
        <v>0</v>
      </c>
      <c r="BD20" s="222">
        <f>SUM(BD11:BD19)</f>
        <v>0</v>
      </c>
      <c r="BE20" s="222">
        <f>SUM(BE11:BE19)</f>
        <v>0</v>
      </c>
    </row>
    <row r="21" spans="1:104">
      <c r="A21" s="188" t="s">
        <v>72</v>
      </c>
      <c r="B21" s="189" t="s">
        <v>105</v>
      </c>
      <c r="C21" s="190" t="s">
        <v>106</v>
      </c>
      <c r="D21" s="191"/>
      <c r="E21" s="192"/>
      <c r="F21" s="192"/>
      <c r="G21" s="193"/>
      <c r="H21" s="194"/>
      <c r="I21" s="194"/>
      <c r="O21" s="195">
        <v>1</v>
      </c>
    </row>
    <row r="22" spans="1:104">
      <c r="A22" s="196">
        <v>6</v>
      </c>
      <c r="B22" s="197" t="s">
        <v>107</v>
      </c>
      <c r="C22" s="198" t="s">
        <v>108</v>
      </c>
      <c r="D22" s="199" t="s">
        <v>92</v>
      </c>
      <c r="E22" s="200">
        <v>12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1.33E-3</v>
      </c>
    </row>
    <row r="23" spans="1:104">
      <c r="A23" s="203"/>
      <c r="B23" s="204"/>
      <c r="C23" s="205" t="s">
        <v>109</v>
      </c>
      <c r="D23" s="206"/>
      <c r="E23" s="206"/>
      <c r="F23" s="206"/>
      <c r="G23" s="207"/>
      <c r="L23" s="208" t="s">
        <v>109</v>
      </c>
      <c r="O23" s="195">
        <v>3</v>
      </c>
    </row>
    <row r="24" spans="1:104">
      <c r="A24" s="196">
        <v>7</v>
      </c>
      <c r="B24" s="197" t="s">
        <v>110</v>
      </c>
      <c r="C24" s="198" t="s">
        <v>111</v>
      </c>
      <c r="D24" s="199" t="s">
        <v>92</v>
      </c>
      <c r="E24" s="200">
        <v>56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8.9999999999999998E-4</v>
      </c>
    </row>
    <row r="25" spans="1:104">
      <c r="A25" s="203"/>
      <c r="B25" s="204"/>
      <c r="C25" s="205" t="s">
        <v>112</v>
      </c>
      <c r="D25" s="206"/>
      <c r="E25" s="206"/>
      <c r="F25" s="206"/>
      <c r="G25" s="207"/>
      <c r="L25" s="208" t="s">
        <v>112</v>
      </c>
      <c r="O25" s="195">
        <v>3</v>
      </c>
    </row>
    <row r="26" spans="1:104">
      <c r="A26" s="196">
        <v>8</v>
      </c>
      <c r="B26" s="197" t="s">
        <v>113</v>
      </c>
      <c r="C26" s="198" t="s">
        <v>114</v>
      </c>
      <c r="D26" s="199" t="s">
        <v>99</v>
      </c>
      <c r="E26" s="200">
        <v>95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4.8999999999999998E-4</v>
      </c>
    </row>
    <row r="27" spans="1:104">
      <c r="A27" s="203"/>
      <c r="B27" s="204"/>
      <c r="C27" s="205" t="s">
        <v>115</v>
      </c>
      <c r="D27" s="206"/>
      <c r="E27" s="206"/>
      <c r="F27" s="206"/>
      <c r="G27" s="207"/>
      <c r="L27" s="208" t="s">
        <v>115</v>
      </c>
      <c r="O27" s="195">
        <v>3</v>
      </c>
    </row>
    <row r="28" spans="1:104">
      <c r="A28" s="196">
        <v>9</v>
      </c>
      <c r="B28" s="197" t="s">
        <v>116</v>
      </c>
      <c r="C28" s="198" t="s">
        <v>117</v>
      </c>
      <c r="D28" s="199" t="s">
        <v>99</v>
      </c>
      <c r="E28" s="200">
        <v>30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4.8999999999999998E-4</v>
      </c>
    </row>
    <row r="29" spans="1:104">
      <c r="A29" s="203"/>
      <c r="B29" s="204"/>
      <c r="C29" s="205" t="s">
        <v>118</v>
      </c>
      <c r="D29" s="206"/>
      <c r="E29" s="206"/>
      <c r="F29" s="206"/>
      <c r="G29" s="207"/>
      <c r="L29" s="208" t="s">
        <v>118</v>
      </c>
      <c r="O29" s="195">
        <v>3</v>
      </c>
    </row>
    <row r="30" spans="1:104">
      <c r="A30" s="203"/>
      <c r="B30" s="204"/>
      <c r="C30" s="205" t="s">
        <v>119</v>
      </c>
      <c r="D30" s="206"/>
      <c r="E30" s="206"/>
      <c r="F30" s="206"/>
      <c r="G30" s="207"/>
      <c r="L30" s="208" t="s">
        <v>119</v>
      </c>
      <c r="O30" s="195">
        <v>3</v>
      </c>
    </row>
    <row r="31" spans="1:104">
      <c r="A31" s="196">
        <v>10</v>
      </c>
      <c r="B31" s="197" t="s">
        <v>120</v>
      </c>
      <c r="C31" s="198" t="s">
        <v>121</v>
      </c>
      <c r="D31" s="199" t="s">
        <v>99</v>
      </c>
      <c r="E31" s="200">
        <v>12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4.8999999999999998E-4</v>
      </c>
    </row>
    <row r="32" spans="1:104">
      <c r="A32" s="203"/>
      <c r="B32" s="204"/>
      <c r="C32" s="205" t="s">
        <v>122</v>
      </c>
      <c r="D32" s="206"/>
      <c r="E32" s="206"/>
      <c r="F32" s="206"/>
      <c r="G32" s="207"/>
      <c r="L32" s="208" t="s">
        <v>122</v>
      </c>
      <c r="O32" s="195">
        <v>3</v>
      </c>
    </row>
    <row r="33" spans="1:104">
      <c r="A33" s="196">
        <v>11</v>
      </c>
      <c r="B33" s="197" t="s">
        <v>123</v>
      </c>
      <c r="C33" s="198" t="s">
        <v>124</v>
      </c>
      <c r="D33" s="199" t="s">
        <v>99</v>
      </c>
      <c r="E33" s="200">
        <v>5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4.8999999999999998E-4</v>
      </c>
    </row>
    <row r="34" spans="1:104">
      <c r="A34" s="203"/>
      <c r="B34" s="204"/>
      <c r="C34" s="205" t="s">
        <v>125</v>
      </c>
      <c r="D34" s="206"/>
      <c r="E34" s="206"/>
      <c r="F34" s="206"/>
      <c r="G34" s="207"/>
      <c r="L34" s="208" t="s">
        <v>125</v>
      </c>
      <c r="O34" s="195">
        <v>3</v>
      </c>
    </row>
    <row r="35" spans="1:104">
      <c r="A35" s="203"/>
      <c r="B35" s="204"/>
      <c r="C35" s="205"/>
      <c r="D35" s="206"/>
      <c r="E35" s="206"/>
      <c r="F35" s="206"/>
      <c r="G35" s="207"/>
      <c r="L35" s="208"/>
      <c r="O35" s="195">
        <v>3</v>
      </c>
    </row>
    <row r="36" spans="1:104" ht="22.5">
      <c r="A36" s="196">
        <v>12</v>
      </c>
      <c r="B36" s="197" t="s">
        <v>126</v>
      </c>
      <c r="C36" s="198" t="s">
        <v>127</v>
      </c>
      <c r="D36" s="199" t="s">
        <v>128</v>
      </c>
      <c r="E36" s="200">
        <v>1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3</v>
      </c>
      <c r="AC36" s="167">
        <v>3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3</v>
      </c>
      <c r="CZ36" s="167">
        <v>0</v>
      </c>
    </row>
    <row r="37" spans="1:104">
      <c r="A37" s="196">
        <v>13</v>
      </c>
      <c r="B37" s="197" t="s">
        <v>129</v>
      </c>
      <c r="C37" s="198" t="s">
        <v>130</v>
      </c>
      <c r="D37" s="199" t="s">
        <v>128</v>
      </c>
      <c r="E37" s="200">
        <v>1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3</v>
      </c>
      <c r="AC37" s="167">
        <v>3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3</v>
      </c>
      <c r="CZ37" s="167">
        <v>0</v>
      </c>
    </row>
    <row r="38" spans="1:104">
      <c r="A38" s="215"/>
      <c r="B38" s="216" t="s">
        <v>74</v>
      </c>
      <c r="C38" s="217" t="str">
        <f>CONCATENATE(B21," ",C21)</f>
        <v>97 Prorážení otvorů</v>
      </c>
      <c r="D38" s="218"/>
      <c r="E38" s="219"/>
      <c r="F38" s="220"/>
      <c r="G38" s="221">
        <f>SUM(G21:G37)</f>
        <v>0</v>
      </c>
      <c r="O38" s="195">
        <v>4</v>
      </c>
      <c r="BA38" s="222">
        <f>SUM(BA21:BA37)</f>
        <v>0</v>
      </c>
      <c r="BB38" s="222">
        <f>SUM(BB21:BB37)</f>
        <v>0</v>
      </c>
      <c r="BC38" s="222">
        <f>SUM(BC21:BC37)</f>
        <v>0</v>
      </c>
      <c r="BD38" s="222">
        <f>SUM(BD21:BD37)</f>
        <v>0</v>
      </c>
      <c r="BE38" s="222">
        <f>SUM(BE21:BE37)</f>
        <v>0</v>
      </c>
    </row>
    <row r="39" spans="1:104">
      <c r="A39" s="188" t="s">
        <v>72</v>
      </c>
      <c r="B39" s="189" t="s">
        <v>131</v>
      </c>
      <c r="C39" s="190" t="s">
        <v>132</v>
      </c>
      <c r="D39" s="191"/>
      <c r="E39" s="192"/>
      <c r="F39" s="192"/>
      <c r="G39" s="193"/>
      <c r="H39" s="194"/>
      <c r="I39" s="194"/>
      <c r="O39" s="195">
        <v>1</v>
      </c>
    </row>
    <row r="40" spans="1:104" ht="22.5">
      <c r="A40" s="196">
        <v>14</v>
      </c>
      <c r="B40" s="197" t="s">
        <v>133</v>
      </c>
      <c r="C40" s="198" t="s">
        <v>134</v>
      </c>
      <c r="D40" s="199" t="s">
        <v>103</v>
      </c>
      <c r="E40" s="200">
        <v>3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203"/>
      <c r="B41" s="204"/>
      <c r="C41" s="205" t="s">
        <v>135</v>
      </c>
      <c r="D41" s="206"/>
      <c r="E41" s="206"/>
      <c r="F41" s="206"/>
      <c r="G41" s="207"/>
      <c r="L41" s="208" t="s">
        <v>135</v>
      </c>
      <c r="O41" s="195">
        <v>3</v>
      </c>
    </row>
    <row r="42" spans="1:104">
      <c r="A42" s="215"/>
      <c r="B42" s="216" t="s">
        <v>74</v>
      </c>
      <c r="C42" s="217" t="str">
        <f>CONCATENATE(B39," ",C39)</f>
        <v>781 Obklady keramické</v>
      </c>
      <c r="D42" s="218"/>
      <c r="E42" s="219"/>
      <c r="F42" s="220"/>
      <c r="G42" s="221">
        <f>SUM(G39:G41)</f>
        <v>0</v>
      </c>
      <c r="O42" s="195">
        <v>4</v>
      </c>
      <c r="BA42" s="222">
        <f>SUM(BA39:BA41)</f>
        <v>0</v>
      </c>
      <c r="BB42" s="222">
        <f>SUM(BB39:BB41)</f>
        <v>0</v>
      </c>
      <c r="BC42" s="222">
        <f>SUM(BC39:BC41)</f>
        <v>0</v>
      </c>
      <c r="BD42" s="222">
        <f>SUM(BD39:BD41)</f>
        <v>0</v>
      </c>
      <c r="BE42" s="222">
        <f>SUM(BE39:BE41)</f>
        <v>0</v>
      </c>
    </row>
    <row r="43" spans="1:104">
      <c r="A43" s="188" t="s">
        <v>72</v>
      </c>
      <c r="B43" s="189" t="s">
        <v>136</v>
      </c>
      <c r="C43" s="190" t="s">
        <v>137</v>
      </c>
      <c r="D43" s="191"/>
      <c r="E43" s="192"/>
      <c r="F43" s="192"/>
      <c r="G43" s="193"/>
      <c r="H43" s="194"/>
      <c r="I43" s="194"/>
      <c r="O43" s="195">
        <v>1</v>
      </c>
    </row>
    <row r="44" spans="1:104">
      <c r="A44" s="196">
        <v>15</v>
      </c>
      <c r="B44" s="197" t="s">
        <v>138</v>
      </c>
      <c r="C44" s="198" t="s">
        <v>139</v>
      </c>
      <c r="D44" s="199" t="s">
        <v>103</v>
      </c>
      <c r="E44" s="200">
        <v>345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6.9999999999999994E-5</v>
      </c>
    </row>
    <row r="45" spans="1:104">
      <c r="A45" s="203"/>
      <c r="B45" s="204"/>
      <c r="C45" s="205" t="s">
        <v>140</v>
      </c>
      <c r="D45" s="206"/>
      <c r="E45" s="206"/>
      <c r="F45" s="206"/>
      <c r="G45" s="207"/>
      <c r="L45" s="208" t="s">
        <v>140</v>
      </c>
      <c r="O45" s="195">
        <v>3</v>
      </c>
    </row>
    <row r="46" spans="1:104">
      <c r="A46" s="196">
        <v>16</v>
      </c>
      <c r="B46" s="197" t="s">
        <v>141</v>
      </c>
      <c r="C46" s="198" t="s">
        <v>142</v>
      </c>
      <c r="D46" s="199" t="s">
        <v>103</v>
      </c>
      <c r="E46" s="200">
        <v>690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1.4999999999999999E-4</v>
      </c>
    </row>
    <row r="47" spans="1:104">
      <c r="A47" s="196">
        <v>17</v>
      </c>
      <c r="B47" s="197" t="s">
        <v>143</v>
      </c>
      <c r="C47" s="198" t="s">
        <v>144</v>
      </c>
      <c r="D47" s="199" t="s">
        <v>73</v>
      </c>
      <c r="E47" s="200">
        <v>3</v>
      </c>
      <c r="F47" s="200">
        <v>0</v>
      </c>
      <c r="G47" s="201">
        <f>E47*F47</f>
        <v>0</v>
      </c>
      <c r="O47" s="195">
        <v>2</v>
      </c>
      <c r="AA47" s="167">
        <v>3</v>
      </c>
      <c r="AB47" s="167">
        <v>7</v>
      </c>
      <c r="AC47" s="167">
        <v>24662022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3</v>
      </c>
      <c r="CB47" s="202">
        <v>7</v>
      </c>
      <c r="CZ47" s="167">
        <v>1E-3</v>
      </c>
    </row>
    <row r="48" spans="1:104">
      <c r="A48" s="196">
        <v>18</v>
      </c>
      <c r="B48" s="197" t="s">
        <v>145</v>
      </c>
      <c r="C48" s="198" t="s">
        <v>146</v>
      </c>
      <c r="D48" s="199" t="s">
        <v>73</v>
      </c>
      <c r="E48" s="200">
        <v>13</v>
      </c>
      <c r="F48" s="200">
        <v>0</v>
      </c>
      <c r="G48" s="201">
        <f>E48*F48</f>
        <v>0</v>
      </c>
      <c r="O48" s="195">
        <v>2</v>
      </c>
      <c r="AA48" s="167">
        <v>3</v>
      </c>
      <c r="AB48" s="167">
        <v>7</v>
      </c>
      <c r="AC48" s="167" t="s">
        <v>145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7</v>
      </c>
      <c r="CZ48" s="167">
        <v>1E-3</v>
      </c>
    </row>
    <row r="49" spans="1:104">
      <c r="A49" s="203"/>
      <c r="B49" s="204"/>
      <c r="C49" s="205" t="s">
        <v>147</v>
      </c>
      <c r="D49" s="206"/>
      <c r="E49" s="206"/>
      <c r="F49" s="206"/>
      <c r="G49" s="207"/>
      <c r="L49" s="208" t="s">
        <v>147</v>
      </c>
      <c r="O49" s="195">
        <v>3</v>
      </c>
    </row>
    <row r="50" spans="1:104">
      <c r="A50" s="215"/>
      <c r="B50" s="216" t="s">
        <v>74</v>
      </c>
      <c r="C50" s="217" t="str">
        <f>CONCATENATE(B43," ",C43)</f>
        <v>784 Malby</v>
      </c>
      <c r="D50" s="218"/>
      <c r="E50" s="219"/>
      <c r="F50" s="220"/>
      <c r="G50" s="221">
        <f>SUM(G43:G49)</f>
        <v>0</v>
      </c>
      <c r="O50" s="195">
        <v>4</v>
      </c>
      <c r="BA50" s="222">
        <f>SUM(BA43:BA49)</f>
        <v>0</v>
      </c>
      <c r="BB50" s="222">
        <f>SUM(BB43:BB49)</f>
        <v>0</v>
      </c>
      <c r="BC50" s="222">
        <f>SUM(BC43:BC49)</f>
        <v>0</v>
      </c>
      <c r="BD50" s="222">
        <f>SUM(BD43:BD49)</f>
        <v>0</v>
      </c>
      <c r="BE50" s="222">
        <f>SUM(BE43:BE49)</f>
        <v>0</v>
      </c>
    </row>
    <row r="51" spans="1:104">
      <c r="A51" s="188" t="s">
        <v>72</v>
      </c>
      <c r="B51" s="189" t="s">
        <v>148</v>
      </c>
      <c r="C51" s="190" t="s">
        <v>149</v>
      </c>
      <c r="D51" s="191"/>
      <c r="E51" s="192"/>
      <c r="F51" s="192"/>
      <c r="G51" s="193"/>
      <c r="H51" s="194"/>
      <c r="I51" s="194"/>
      <c r="O51" s="195">
        <v>1</v>
      </c>
    </row>
    <row r="52" spans="1:104">
      <c r="A52" s="196">
        <v>19</v>
      </c>
      <c r="B52" s="197" t="s">
        <v>150</v>
      </c>
      <c r="C52" s="198" t="s">
        <v>151</v>
      </c>
      <c r="D52" s="199" t="s">
        <v>99</v>
      </c>
      <c r="E52" s="200">
        <v>20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9</v>
      </c>
      <c r="AC52" s="167">
        <v>9</v>
      </c>
      <c r="AZ52" s="167">
        <v>4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9</v>
      </c>
      <c r="CZ52" s="167">
        <v>0</v>
      </c>
    </row>
    <row r="53" spans="1:104">
      <c r="A53" s="203"/>
      <c r="B53" s="204"/>
      <c r="C53" s="205" t="s">
        <v>152</v>
      </c>
      <c r="D53" s="206"/>
      <c r="E53" s="206"/>
      <c r="F53" s="206"/>
      <c r="G53" s="207"/>
      <c r="L53" s="208" t="s">
        <v>152</v>
      </c>
      <c r="O53" s="195">
        <v>3</v>
      </c>
    </row>
    <row r="54" spans="1:104">
      <c r="A54" s="196">
        <v>20</v>
      </c>
      <c r="B54" s="197" t="s">
        <v>153</v>
      </c>
      <c r="C54" s="198" t="s">
        <v>154</v>
      </c>
      <c r="D54" s="199" t="s">
        <v>99</v>
      </c>
      <c r="E54" s="200">
        <v>30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9</v>
      </c>
      <c r="AC54" s="167">
        <v>9</v>
      </c>
      <c r="AZ54" s="167">
        <v>4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9</v>
      </c>
      <c r="CZ54" s="167">
        <v>0</v>
      </c>
    </row>
    <row r="55" spans="1:104">
      <c r="A55" s="203"/>
      <c r="B55" s="204"/>
      <c r="C55" s="205" t="s">
        <v>155</v>
      </c>
      <c r="D55" s="206"/>
      <c r="E55" s="206"/>
      <c r="F55" s="206"/>
      <c r="G55" s="207"/>
      <c r="L55" s="208" t="s">
        <v>155</v>
      </c>
      <c r="O55" s="195">
        <v>3</v>
      </c>
    </row>
    <row r="56" spans="1:104" ht="22.5">
      <c r="A56" s="196">
        <v>21</v>
      </c>
      <c r="B56" s="197" t="s">
        <v>156</v>
      </c>
      <c r="C56" s="198" t="s">
        <v>157</v>
      </c>
      <c r="D56" s="199" t="s">
        <v>92</v>
      </c>
      <c r="E56" s="200">
        <v>42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9</v>
      </c>
      <c r="AC56" s="167">
        <v>9</v>
      </c>
      <c r="AZ56" s="167">
        <v>4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9</v>
      </c>
      <c r="CZ56" s="167">
        <v>2.0000000000000002E-5</v>
      </c>
    </row>
    <row r="57" spans="1:104">
      <c r="A57" s="203"/>
      <c r="B57" s="209"/>
      <c r="C57" s="210" t="s">
        <v>158</v>
      </c>
      <c r="D57" s="211"/>
      <c r="E57" s="212">
        <v>16</v>
      </c>
      <c r="F57" s="213"/>
      <c r="G57" s="214"/>
      <c r="M57" s="208" t="s">
        <v>158</v>
      </c>
      <c r="O57" s="195"/>
    </row>
    <row r="58" spans="1:104">
      <c r="A58" s="203"/>
      <c r="B58" s="209"/>
      <c r="C58" s="210" t="s">
        <v>159</v>
      </c>
      <c r="D58" s="211"/>
      <c r="E58" s="212">
        <v>16</v>
      </c>
      <c r="F58" s="213"/>
      <c r="G58" s="214"/>
      <c r="M58" s="208" t="s">
        <v>159</v>
      </c>
      <c r="O58" s="195"/>
    </row>
    <row r="59" spans="1:104">
      <c r="A59" s="203"/>
      <c r="B59" s="209"/>
      <c r="C59" s="210" t="s">
        <v>160</v>
      </c>
      <c r="D59" s="211"/>
      <c r="E59" s="212">
        <v>10</v>
      </c>
      <c r="F59" s="213"/>
      <c r="G59" s="214"/>
      <c r="M59" s="208" t="s">
        <v>160</v>
      </c>
      <c r="O59" s="195"/>
    </row>
    <row r="60" spans="1:104" ht="22.5">
      <c r="A60" s="196">
        <v>22</v>
      </c>
      <c r="B60" s="197" t="s">
        <v>161</v>
      </c>
      <c r="C60" s="198" t="s">
        <v>162</v>
      </c>
      <c r="D60" s="199" t="s">
        <v>92</v>
      </c>
      <c r="E60" s="200">
        <v>8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9</v>
      </c>
      <c r="AC60" s="167">
        <v>9</v>
      </c>
      <c r="AZ60" s="167">
        <v>4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9</v>
      </c>
      <c r="CZ60" s="167">
        <v>4.0000000000000003E-5</v>
      </c>
    </row>
    <row r="61" spans="1:104">
      <c r="A61" s="203"/>
      <c r="B61" s="204"/>
      <c r="C61" s="205" t="s">
        <v>163</v>
      </c>
      <c r="D61" s="206"/>
      <c r="E61" s="206"/>
      <c r="F61" s="206"/>
      <c r="G61" s="207"/>
      <c r="L61" s="208" t="s">
        <v>163</v>
      </c>
      <c r="O61" s="195">
        <v>3</v>
      </c>
    </row>
    <row r="62" spans="1:104" ht="22.5">
      <c r="A62" s="196">
        <v>23</v>
      </c>
      <c r="B62" s="197" t="s">
        <v>164</v>
      </c>
      <c r="C62" s="198" t="s">
        <v>165</v>
      </c>
      <c r="D62" s="199" t="s">
        <v>92</v>
      </c>
      <c r="E62" s="200">
        <v>6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9</v>
      </c>
      <c r="AC62" s="167">
        <v>9</v>
      </c>
      <c r="AZ62" s="167">
        <v>4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9</v>
      </c>
      <c r="CZ62" s="167">
        <v>9.0000000000000006E-5</v>
      </c>
    </row>
    <row r="63" spans="1:104">
      <c r="A63" s="203"/>
      <c r="B63" s="204"/>
      <c r="C63" s="205" t="s">
        <v>166</v>
      </c>
      <c r="D63" s="206"/>
      <c r="E63" s="206"/>
      <c r="F63" s="206"/>
      <c r="G63" s="207"/>
      <c r="L63" s="208" t="s">
        <v>166</v>
      </c>
      <c r="O63" s="195">
        <v>3</v>
      </c>
    </row>
    <row r="64" spans="1:104" ht="22.5">
      <c r="A64" s="196">
        <v>24</v>
      </c>
      <c r="B64" s="197" t="s">
        <v>167</v>
      </c>
      <c r="C64" s="198" t="s">
        <v>168</v>
      </c>
      <c r="D64" s="199" t="s">
        <v>92</v>
      </c>
      <c r="E64" s="200">
        <v>1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9</v>
      </c>
      <c r="AC64" s="167">
        <v>9</v>
      </c>
      <c r="AZ64" s="167">
        <v>4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9</v>
      </c>
      <c r="CZ64" s="167">
        <v>0</v>
      </c>
    </row>
    <row r="65" spans="1:104">
      <c r="A65" s="203"/>
      <c r="B65" s="204"/>
      <c r="C65" s="205" t="s">
        <v>169</v>
      </c>
      <c r="D65" s="206"/>
      <c r="E65" s="206"/>
      <c r="F65" s="206"/>
      <c r="G65" s="207"/>
      <c r="L65" s="208" t="s">
        <v>169</v>
      </c>
      <c r="O65" s="195">
        <v>3</v>
      </c>
    </row>
    <row r="66" spans="1:104" ht="22.5">
      <c r="A66" s="196">
        <v>25</v>
      </c>
      <c r="B66" s="197" t="s">
        <v>170</v>
      </c>
      <c r="C66" s="198" t="s">
        <v>171</v>
      </c>
      <c r="D66" s="199" t="s">
        <v>92</v>
      </c>
      <c r="E66" s="200">
        <v>1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9</v>
      </c>
      <c r="AC66" s="167">
        <v>9</v>
      </c>
      <c r="AZ66" s="167">
        <v>4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9</v>
      </c>
      <c r="CZ66" s="167">
        <v>3.2000000000000003E-4</v>
      </c>
    </row>
    <row r="67" spans="1:104">
      <c r="A67" s="203"/>
      <c r="B67" s="204"/>
      <c r="C67" s="205" t="s">
        <v>172</v>
      </c>
      <c r="D67" s="206"/>
      <c r="E67" s="206"/>
      <c r="F67" s="206"/>
      <c r="G67" s="207"/>
      <c r="L67" s="208" t="s">
        <v>172</v>
      </c>
      <c r="O67" s="195">
        <v>3</v>
      </c>
    </row>
    <row r="68" spans="1:104">
      <c r="A68" s="196">
        <v>26</v>
      </c>
      <c r="B68" s="197" t="s">
        <v>173</v>
      </c>
      <c r="C68" s="198" t="s">
        <v>174</v>
      </c>
      <c r="D68" s="199" t="s">
        <v>92</v>
      </c>
      <c r="E68" s="200">
        <v>39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9</v>
      </c>
      <c r="AC68" s="167">
        <v>9</v>
      </c>
      <c r="AZ68" s="167">
        <v>4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</v>
      </c>
      <c r="CB68" s="202">
        <v>9</v>
      </c>
      <c r="CZ68" s="167">
        <v>0</v>
      </c>
    </row>
    <row r="69" spans="1:104">
      <c r="A69" s="203"/>
      <c r="B69" s="204"/>
      <c r="C69" s="205" t="s">
        <v>175</v>
      </c>
      <c r="D69" s="206"/>
      <c r="E69" s="206"/>
      <c r="F69" s="206"/>
      <c r="G69" s="207"/>
      <c r="L69" s="208" t="s">
        <v>175</v>
      </c>
      <c r="O69" s="195">
        <v>3</v>
      </c>
    </row>
    <row r="70" spans="1:104">
      <c r="A70" s="196">
        <v>27</v>
      </c>
      <c r="B70" s="197" t="s">
        <v>176</v>
      </c>
      <c r="C70" s="198" t="s">
        <v>177</v>
      </c>
      <c r="D70" s="199" t="s">
        <v>92</v>
      </c>
      <c r="E70" s="200">
        <v>10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9</v>
      </c>
      <c r="AC70" s="167">
        <v>9</v>
      </c>
      <c r="AZ70" s="167">
        <v>4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9</v>
      </c>
      <c r="CZ70" s="167">
        <v>0</v>
      </c>
    </row>
    <row r="71" spans="1:104">
      <c r="A71" s="203"/>
      <c r="B71" s="204"/>
      <c r="C71" s="205" t="s">
        <v>178</v>
      </c>
      <c r="D71" s="206"/>
      <c r="E71" s="206"/>
      <c r="F71" s="206"/>
      <c r="G71" s="207"/>
      <c r="L71" s="208" t="s">
        <v>178</v>
      </c>
      <c r="O71" s="195">
        <v>3</v>
      </c>
    </row>
    <row r="72" spans="1:104" ht="22.5">
      <c r="A72" s="196">
        <v>28</v>
      </c>
      <c r="B72" s="197" t="s">
        <v>179</v>
      </c>
      <c r="C72" s="198" t="s">
        <v>180</v>
      </c>
      <c r="D72" s="199" t="s">
        <v>92</v>
      </c>
      <c r="E72" s="200">
        <v>6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9</v>
      </c>
      <c r="AC72" s="167">
        <v>9</v>
      </c>
      <c r="AZ72" s="167">
        <v>4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</v>
      </c>
      <c r="CB72" s="202">
        <v>9</v>
      </c>
      <c r="CZ72" s="167">
        <v>4.0000000000000003E-5</v>
      </c>
    </row>
    <row r="73" spans="1:104">
      <c r="A73" s="203"/>
      <c r="B73" s="204"/>
      <c r="C73" s="205" t="s">
        <v>181</v>
      </c>
      <c r="D73" s="206"/>
      <c r="E73" s="206"/>
      <c r="F73" s="206"/>
      <c r="G73" s="207"/>
      <c r="L73" s="208" t="s">
        <v>181</v>
      </c>
      <c r="O73" s="195">
        <v>3</v>
      </c>
    </row>
    <row r="74" spans="1:104" ht="22.5">
      <c r="A74" s="196">
        <v>29</v>
      </c>
      <c r="B74" s="197" t="s">
        <v>182</v>
      </c>
      <c r="C74" s="198" t="s">
        <v>183</v>
      </c>
      <c r="D74" s="199" t="s">
        <v>92</v>
      </c>
      <c r="E74" s="200">
        <v>8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9</v>
      </c>
      <c r="AC74" s="167">
        <v>9</v>
      </c>
      <c r="AZ74" s="167">
        <v>4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</v>
      </c>
      <c r="CB74" s="202">
        <v>9</v>
      </c>
      <c r="CZ74" s="167">
        <v>1.1E-4</v>
      </c>
    </row>
    <row r="75" spans="1:104">
      <c r="A75" s="203"/>
      <c r="B75" s="204"/>
      <c r="C75" s="205"/>
      <c r="D75" s="206"/>
      <c r="E75" s="206"/>
      <c r="F75" s="206"/>
      <c r="G75" s="207"/>
      <c r="L75" s="208"/>
      <c r="O75" s="195">
        <v>3</v>
      </c>
    </row>
    <row r="76" spans="1:104" ht="22.5">
      <c r="A76" s="196">
        <v>30</v>
      </c>
      <c r="B76" s="197" t="s">
        <v>184</v>
      </c>
      <c r="C76" s="198" t="s">
        <v>185</v>
      </c>
      <c r="D76" s="199" t="s">
        <v>92</v>
      </c>
      <c r="E76" s="200">
        <v>2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9</v>
      </c>
      <c r="AC76" s="167">
        <v>9</v>
      </c>
      <c r="AZ76" s="167">
        <v>4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9</v>
      </c>
      <c r="CZ76" s="167">
        <v>1.1E-4</v>
      </c>
    </row>
    <row r="77" spans="1:104" ht="22.5">
      <c r="A77" s="196">
        <v>31</v>
      </c>
      <c r="B77" s="197" t="s">
        <v>186</v>
      </c>
      <c r="C77" s="198" t="s">
        <v>187</v>
      </c>
      <c r="D77" s="199" t="s">
        <v>92</v>
      </c>
      <c r="E77" s="200">
        <v>16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9</v>
      </c>
      <c r="AC77" s="167">
        <v>9</v>
      </c>
      <c r="AZ77" s="167">
        <v>4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9</v>
      </c>
      <c r="CZ77" s="167">
        <v>4.0000000000000003E-5</v>
      </c>
    </row>
    <row r="78" spans="1:104">
      <c r="A78" s="196">
        <v>32</v>
      </c>
      <c r="B78" s="197" t="s">
        <v>188</v>
      </c>
      <c r="C78" s="198" t="s">
        <v>189</v>
      </c>
      <c r="D78" s="199" t="s">
        <v>92</v>
      </c>
      <c r="E78" s="200">
        <v>2</v>
      </c>
      <c r="F78" s="200">
        <v>0</v>
      </c>
      <c r="G78" s="201">
        <f>E78*F78</f>
        <v>0</v>
      </c>
      <c r="O78" s="195">
        <v>2</v>
      </c>
      <c r="AA78" s="167">
        <v>1</v>
      </c>
      <c r="AB78" s="167">
        <v>9</v>
      </c>
      <c r="AC78" s="167">
        <v>9</v>
      </c>
      <c r="AZ78" s="167">
        <v>4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</v>
      </c>
      <c r="CB78" s="202">
        <v>9</v>
      </c>
      <c r="CZ78" s="167">
        <v>0</v>
      </c>
    </row>
    <row r="79" spans="1:104">
      <c r="A79" s="203"/>
      <c r="B79" s="204"/>
      <c r="C79" s="205" t="s">
        <v>190</v>
      </c>
      <c r="D79" s="206"/>
      <c r="E79" s="206"/>
      <c r="F79" s="206"/>
      <c r="G79" s="207"/>
      <c r="L79" s="208" t="s">
        <v>190</v>
      </c>
      <c r="O79" s="195">
        <v>3</v>
      </c>
    </row>
    <row r="80" spans="1:104" ht="22.5">
      <c r="A80" s="196">
        <v>33</v>
      </c>
      <c r="B80" s="197" t="s">
        <v>191</v>
      </c>
      <c r="C80" s="198" t="s">
        <v>192</v>
      </c>
      <c r="D80" s="199" t="s">
        <v>92</v>
      </c>
      <c r="E80" s="200">
        <v>1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9</v>
      </c>
      <c r="AC80" s="167">
        <v>9</v>
      </c>
      <c r="AZ80" s="167">
        <v>4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9</v>
      </c>
      <c r="CZ80" s="167">
        <v>0</v>
      </c>
    </row>
    <row r="81" spans="1:104" ht="22.5">
      <c r="A81" s="203"/>
      <c r="B81" s="204"/>
      <c r="C81" s="205" t="s">
        <v>193</v>
      </c>
      <c r="D81" s="206"/>
      <c r="E81" s="206"/>
      <c r="F81" s="206"/>
      <c r="G81" s="207"/>
      <c r="L81" s="208" t="s">
        <v>193</v>
      </c>
      <c r="O81" s="195">
        <v>3</v>
      </c>
    </row>
    <row r="82" spans="1:104">
      <c r="A82" s="203"/>
      <c r="B82" s="204"/>
      <c r="C82" s="205" t="s">
        <v>194</v>
      </c>
      <c r="D82" s="206"/>
      <c r="E82" s="206"/>
      <c r="F82" s="206"/>
      <c r="G82" s="207"/>
      <c r="L82" s="208" t="s">
        <v>194</v>
      </c>
      <c r="O82" s="195">
        <v>3</v>
      </c>
    </row>
    <row r="83" spans="1:104">
      <c r="A83" s="196">
        <v>34</v>
      </c>
      <c r="B83" s="197" t="s">
        <v>195</v>
      </c>
      <c r="C83" s="198" t="s">
        <v>196</v>
      </c>
      <c r="D83" s="199" t="s">
        <v>92</v>
      </c>
      <c r="E83" s="200">
        <v>28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9</v>
      </c>
      <c r="AC83" s="167">
        <v>9</v>
      </c>
      <c r="AZ83" s="167">
        <v>4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9</v>
      </c>
      <c r="CZ83" s="167">
        <v>5.0000000000000001E-3</v>
      </c>
    </row>
    <row r="84" spans="1:104">
      <c r="A84" s="203"/>
      <c r="B84" s="204"/>
      <c r="C84" s="205" t="s">
        <v>197</v>
      </c>
      <c r="D84" s="206"/>
      <c r="E84" s="206"/>
      <c r="F84" s="206"/>
      <c r="G84" s="207"/>
      <c r="L84" s="208" t="s">
        <v>197</v>
      </c>
      <c r="O84" s="195">
        <v>3</v>
      </c>
    </row>
    <row r="85" spans="1:104">
      <c r="A85" s="196">
        <v>35</v>
      </c>
      <c r="B85" s="197" t="s">
        <v>198</v>
      </c>
      <c r="C85" s="198" t="s">
        <v>199</v>
      </c>
      <c r="D85" s="199" t="s">
        <v>200</v>
      </c>
      <c r="E85" s="200">
        <v>4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9</v>
      </c>
      <c r="AC85" s="167">
        <v>9</v>
      </c>
      <c r="AZ85" s="167">
        <v>4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</v>
      </c>
      <c r="CB85" s="202">
        <v>9</v>
      </c>
      <c r="CZ85" s="167">
        <v>0</v>
      </c>
    </row>
    <row r="86" spans="1:104">
      <c r="A86" s="203"/>
      <c r="B86" s="204"/>
      <c r="C86" s="205" t="s">
        <v>201</v>
      </c>
      <c r="D86" s="206"/>
      <c r="E86" s="206"/>
      <c r="F86" s="206"/>
      <c r="G86" s="207"/>
      <c r="L86" s="208" t="s">
        <v>201</v>
      </c>
      <c r="O86" s="195">
        <v>3</v>
      </c>
    </row>
    <row r="87" spans="1:104">
      <c r="A87" s="196">
        <v>36</v>
      </c>
      <c r="B87" s="197" t="s">
        <v>202</v>
      </c>
      <c r="C87" s="198" t="s">
        <v>203</v>
      </c>
      <c r="D87" s="199" t="s">
        <v>92</v>
      </c>
      <c r="E87" s="200">
        <v>25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9</v>
      </c>
      <c r="AC87" s="167">
        <v>9</v>
      </c>
      <c r="AZ87" s="167">
        <v>4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9</v>
      </c>
      <c r="CZ87" s="167">
        <v>0</v>
      </c>
    </row>
    <row r="88" spans="1:104">
      <c r="A88" s="203"/>
      <c r="B88" s="204"/>
      <c r="C88" s="205" t="s">
        <v>204</v>
      </c>
      <c r="D88" s="206"/>
      <c r="E88" s="206"/>
      <c r="F88" s="206"/>
      <c r="G88" s="207"/>
      <c r="L88" s="208" t="s">
        <v>204</v>
      </c>
      <c r="O88" s="195">
        <v>3</v>
      </c>
    </row>
    <row r="89" spans="1:104">
      <c r="A89" s="196">
        <v>37</v>
      </c>
      <c r="B89" s="197" t="s">
        <v>205</v>
      </c>
      <c r="C89" s="198" t="s">
        <v>206</v>
      </c>
      <c r="D89" s="199" t="s">
        <v>92</v>
      </c>
      <c r="E89" s="200">
        <v>28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9</v>
      </c>
      <c r="AC89" s="167">
        <v>9</v>
      </c>
      <c r="AZ89" s="167">
        <v>4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9</v>
      </c>
      <c r="CZ89" s="167">
        <v>0</v>
      </c>
    </row>
    <row r="90" spans="1:104">
      <c r="A90" s="203"/>
      <c r="B90" s="204"/>
      <c r="C90" s="205" t="s">
        <v>207</v>
      </c>
      <c r="D90" s="206"/>
      <c r="E90" s="206"/>
      <c r="F90" s="206"/>
      <c r="G90" s="207"/>
      <c r="L90" s="208" t="s">
        <v>207</v>
      </c>
      <c r="O90" s="195">
        <v>3</v>
      </c>
    </row>
    <row r="91" spans="1:104">
      <c r="A91" s="196">
        <v>38</v>
      </c>
      <c r="B91" s="197" t="s">
        <v>208</v>
      </c>
      <c r="C91" s="198" t="s">
        <v>209</v>
      </c>
      <c r="D91" s="199" t="s">
        <v>92</v>
      </c>
      <c r="E91" s="200">
        <v>1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9</v>
      </c>
      <c r="AC91" s="167">
        <v>9</v>
      </c>
      <c r="AZ91" s="167">
        <v>4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9</v>
      </c>
      <c r="CZ91" s="167">
        <v>0</v>
      </c>
    </row>
    <row r="92" spans="1:104">
      <c r="A92" s="203"/>
      <c r="B92" s="204"/>
      <c r="C92" s="205" t="s">
        <v>210</v>
      </c>
      <c r="D92" s="206"/>
      <c r="E92" s="206"/>
      <c r="F92" s="206"/>
      <c r="G92" s="207"/>
      <c r="L92" s="208" t="s">
        <v>210</v>
      </c>
      <c r="O92" s="195">
        <v>3</v>
      </c>
    </row>
    <row r="93" spans="1:104" ht="22.5">
      <c r="A93" s="196">
        <v>39</v>
      </c>
      <c r="B93" s="197" t="s">
        <v>211</v>
      </c>
      <c r="C93" s="198" t="s">
        <v>212</v>
      </c>
      <c r="D93" s="199" t="s">
        <v>92</v>
      </c>
      <c r="E93" s="200">
        <v>5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9</v>
      </c>
      <c r="AC93" s="167">
        <v>9</v>
      </c>
      <c r="AZ93" s="167">
        <v>4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9</v>
      </c>
      <c r="CZ93" s="167">
        <v>2.5000000000000001E-4</v>
      </c>
    </row>
    <row r="94" spans="1:104">
      <c r="A94" s="203"/>
      <c r="B94" s="204"/>
      <c r="C94" s="205" t="s">
        <v>213</v>
      </c>
      <c r="D94" s="206"/>
      <c r="E94" s="206"/>
      <c r="F94" s="206"/>
      <c r="G94" s="207"/>
      <c r="L94" s="208" t="s">
        <v>213</v>
      </c>
      <c r="O94" s="195">
        <v>3</v>
      </c>
    </row>
    <row r="95" spans="1:104" ht="22.5">
      <c r="A95" s="196">
        <v>40</v>
      </c>
      <c r="B95" s="197" t="s">
        <v>214</v>
      </c>
      <c r="C95" s="198" t="s">
        <v>215</v>
      </c>
      <c r="D95" s="199" t="s">
        <v>99</v>
      </c>
      <c r="E95" s="200">
        <v>65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9</v>
      </c>
      <c r="AC95" s="167">
        <v>9</v>
      </c>
      <c r="AZ95" s="167">
        <v>4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9</v>
      </c>
      <c r="CZ95" s="167">
        <v>1.7000000000000001E-4</v>
      </c>
    </row>
    <row r="96" spans="1:104">
      <c r="A96" s="196">
        <v>41</v>
      </c>
      <c r="B96" s="197" t="s">
        <v>216</v>
      </c>
      <c r="C96" s="198" t="s">
        <v>217</v>
      </c>
      <c r="D96" s="199" t="s">
        <v>92</v>
      </c>
      <c r="E96" s="200">
        <v>1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9</v>
      </c>
      <c r="AC96" s="167">
        <v>9</v>
      </c>
      <c r="AZ96" s="167">
        <v>4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9</v>
      </c>
      <c r="CZ96" s="167">
        <v>0</v>
      </c>
    </row>
    <row r="97" spans="1:104" ht="22.5">
      <c r="A97" s="203"/>
      <c r="B97" s="204"/>
      <c r="C97" s="205" t="s">
        <v>218</v>
      </c>
      <c r="D97" s="206"/>
      <c r="E97" s="206"/>
      <c r="F97" s="206"/>
      <c r="G97" s="207"/>
      <c r="L97" s="208" t="s">
        <v>218</v>
      </c>
      <c r="O97" s="195">
        <v>3</v>
      </c>
    </row>
    <row r="98" spans="1:104" ht="22.5">
      <c r="A98" s="196">
        <v>42</v>
      </c>
      <c r="B98" s="197" t="s">
        <v>219</v>
      </c>
      <c r="C98" s="198" t="s">
        <v>220</v>
      </c>
      <c r="D98" s="199" t="s">
        <v>99</v>
      </c>
      <c r="E98" s="200">
        <v>240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9</v>
      </c>
      <c r="AC98" s="167">
        <v>9</v>
      </c>
      <c r="AZ98" s="167">
        <v>4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9</v>
      </c>
      <c r="CZ98" s="167">
        <v>1.6000000000000001E-4</v>
      </c>
    </row>
    <row r="99" spans="1:104">
      <c r="A99" s="203"/>
      <c r="B99" s="209"/>
      <c r="C99" s="210" t="s">
        <v>221</v>
      </c>
      <c r="D99" s="211"/>
      <c r="E99" s="212">
        <v>220</v>
      </c>
      <c r="F99" s="213"/>
      <c r="G99" s="214"/>
      <c r="M99" s="208" t="s">
        <v>221</v>
      </c>
      <c r="O99" s="195"/>
    </row>
    <row r="100" spans="1:104">
      <c r="A100" s="203"/>
      <c r="B100" s="209"/>
      <c r="C100" s="210" t="s">
        <v>222</v>
      </c>
      <c r="D100" s="211"/>
      <c r="E100" s="212">
        <v>20</v>
      </c>
      <c r="F100" s="213"/>
      <c r="G100" s="214"/>
      <c r="M100" s="208" t="s">
        <v>222</v>
      </c>
      <c r="O100" s="195"/>
    </row>
    <row r="101" spans="1:104" ht="22.5">
      <c r="A101" s="196">
        <v>43</v>
      </c>
      <c r="B101" s="197" t="s">
        <v>223</v>
      </c>
      <c r="C101" s="198" t="s">
        <v>224</v>
      </c>
      <c r="D101" s="199" t="s">
        <v>99</v>
      </c>
      <c r="E101" s="200">
        <v>235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9</v>
      </c>
      <c r="AC101" s="167">
        <v>9</v>
      </c>
      <c r="AZ101" s="167">
        <v>4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1</v>
      </c>
      <c r="CB101" s="202">
        <v>9</v>
      </c>
      <c r="CZ101" s="167">
        <v>2.3000000000000001E-4</v>
      </c>
    </row>
    <row r="102" spans="1:104">
      <c r="A102" s="203"/>
      <c r="B102" s="209"/>
      <c r="C102" s="210" t="s">
        <v>225</v>
      </c>
      <c r="D102" s="211"/>
      <c r="E102" s="212">
        <v>50</v>
      </c>
      <c r="F102" s="213"/>
      <c r="G102" s="214"/>
      <c r="M102" s="208" t="s">
        <v>225</v>
      </c>
      <c r="O102" s="195"/>
    </row>
    <row r="103" spans="1:104">
      <c r="A103" s="203"/>
      <c r="B103" s="209"/>
      <c r="C103" s="210" t="s">
        <v>226</v>
      </c>
      <c r="D103" s="211"/>
      <c r="E103" s="212">
        <v>160</v>
      </c>
      <c r="F103" s="213"/>
      <c r="G103" s="214"/>
      <c r="M103" s="208" t="s">
        <v>226</v>
      </c>
      <c r="O103" s="195"/>
    </row>
    <row r="104" spans="1:104">
      <c r="A104" s="203"/>
      <c r="B104" s="209"/>
      <c r="C104" s="210" t="s">
        <v>227</v>
      </c>
      <c r="D104" s="211"/>
      <c r="E104" s="212">
        <v>25</v>
      </c>
      <c r="F104" s="213"/>
      <c r="G104" s="214"/>
      <c r="M104" s="208" t="s">
        <v>227</v>
      </c>
      <c r="O104" s="195"/>
    </row>
    <row r="105" spans="1:104">
      <c r="A105" s="196">
        <v>44</v>
      </c>
      <c r="B105" s="197" t="s">
        <v>228</v>
      </c>
      <c r="C105" s="198" t="s">
        <v>229</v>
      </c>
      <c r="D105" s="199" t="s">
        <v>92</v>
      </c>
      <c r="E105" s="200">
        <v>2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7</v>
      </c>
      <c r="AC105" s="167">
        <v>7</v>
      </c>
      <c r="AZ105" s="167">
        <v>4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7</v>
      </c>
      <c r="CZ105" s="167">
        <v>0</v>
      </c>
    </row>
    <row r="106" spans="1:104">
      <c r="A106" s="203"/>
      <c r="B106" s="204"/>
      <c r="C106" s="205" t="s">
        <v>230</v>
      </c>
      <c r="D106" s="206"/>
      <c r="E106" s="206"/>
      <c r="F106" s="206"/>
      <c r="G106" s="207"/>
      <c r="L106" s="208" t="s">
        <v>230</v>
      </c>
      <c r="O106" s="195">
        <v>3</v>
      </c>
    </row>
    <row r="107" spans="1:104">
      <c r="A107" s="196">
        <v>45</v>
      </c>
      <c r="B107" s="197" t="s">
        <v>231</v>
      </c>
      <c r="C107" s="198" t="s">
        <v>232</v>
      </c>
      <c r="D107" s="199" t="s">
        <v>92</v>
      </c>
      <c r="E107" s="200">
        <v>1</v>
      </c>
      <c r="F107" s="200">
        <v>0</v>
      </c>
      <c r="G107" s="201">
        <f>E107*F107</f>
        <v>0</v>
      </c>
      <c r="O107" s="195">
        <v>2</v>
      </c>
      <c r="AA107" s="167">
        <v>3</v>
      </c>
      <c r="AB107" s="167">
        <v>9</v>
      </c>
      <c r="AC107" s="167" t="s">
        <v>231</v>
      </c>
      <c r="AZ107" s="167">
        <v>3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3</v>
      </c>
      <c r="CB107" s="202">
        <v>9</v>
      </c>
      <c r="CZ107" s="167">
        <v>1.5E-3</v>
      </c>
    </row>
    <row r="108" spans="1:104">
      <c r="A108" s="203"/>
      <c r="B108" s="204"/>
      <c r="C108" s="205" t="s">
        <v>233</v>
      </c>
      <c r="D108" s="206"/>
      <c r="E108" s="206"/>
      <c r="F108" s="206"/>
      <c r="G108" s="207"/>
      <c r="L108" s="208" t="s">
        <v>233</v>
      </c>
      <c r="O108" s="195">
        <v>3</v>
      </c>
    </row>
    <row r="109" spans="1:104">
      <c r="A109" s="196">
        <v>46</v>
      </c>
      <c r="B109" s="197" t="s">
        <v>234</v>
      </c>
      <c r="C109" s="198" t="s">
        <v>235</v>
      </c>
      <c r="D109" s="199" t="s">
        <v>92</v>
      </c>
      <c r="E109" s="200">
        <v>20</v>
      </c>
      <c r="F109" s="200">
        <v>0</v>
      </c>
      <c r="G109" s="201">
        <f>E109*F109</f>
        <v>0</v>
      </c>
      <c r="O109" s="195">
        <v>2</v>
      </c>
      <c r="AA109" s="167">
        <v>3</v>
      </c>
      <c r="AB109" s="167">
        <v>9</v>
      </c>
      <c r="AC109" s="167">
        <v>34561401</v>
      </c>
      <c r="AZ109" s="167">
        <v>3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3</v>
      </c>
      <c r="CB109" s="202">
        <v>9</v>
      </c>
      <c r="CZ109" s="167">
        <v>0</v>
      </c>
    </row>
    <row r="110" spans="1:104">
      <c r="A110" s="196">
        <v>47</v>
      </c>
      <c r="B110" s="197" t="s">
        <v>236</v>
      </c>
      <c r="C110" s="198" t="s">
        <v>237</v>
      </c>
      <c r="D110" s="199" t="s">
        <v>92</v>
      </c>
      <c r="E110" s="200">
        <v>20</v>
      </c>
      <c r="F110" s="200">
        <v>0</v>
      </c>
      <c r="G110" s="201">
        <f>E110*F110</f>
        <v>0</v>
      </c>
      <c r="O110" s="195">
        <v>2</v>
      </c>
      <c r="AA110" s="167">
        <v>3</v>
      </c>
      <c r="AB110" s="167">
        <v>9</v>
      </c>
      <c r="AC110" s="167">
        <v>34561406</v>
      </c>
      <c r="AZ110" s="167">
        <v>3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3</v>
      </c>
      <c r="CB110" s="202">
        <v>9</v>
      </c>
      <c r="CZ110" s="167">
        <v>0</v>
      </c>
    </row>
    <row r="111" spans="1:104">
      <c r="A111" s="196">
        <v>48</v>
      </c>
      <c r="B111" s="197" t="s">
        <v>238</v>
      </c>
      <c r="C111" s="198" t="s">
        <v>239</v>
      </c>
      <c r="D111" s="199" t="s">
        <v>92</v>
      </c>
      <c r="E111" s="200">
        <v>40</v>
      </c>
      <c r="F111" s="200">
        <v>0</v>
      </c>
      <c r="G111" s="201">
        <f>E111*F111</f>
        <v>0</v>
      </c>
      <c r="O111" s="195">
        <v>2</v>
      </c>
      <c r="AA111" s="167">
        <v>3</v>
      </c>
      <c r="AB111" s="167">
        <v>9</v>
      </c>
      <c r="AC111" s="167">
        <v>34561412</v>
      </c>
      <c r="AZ111" s="167">
        <v>3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3</v>
      </c>
      <c r="CB111" s="202">
        <v>9</v>
      </c>
      <c r="CZ111" s="167">
        <v>0</v>
      </c>
    </row>
    <row r="112" spans="1:104">
      <c r="A112" s="196">
        <v>49</v>
      </c>
      <c r="B112" s="197" t="s">
        <v>240</v>
      </c>
      <c r="C112" s="198" t="s">
        <v>241</v>
      </c>
      <c r="D112" s="199" t="s">
        <v>99</v>
      </c>
      <c r="E112" s="200">
        <v>30</v>
      </c>
      <c r="F112" s="200">
        <v>0</v>
      </c>
      <c r="G112" s="201">
        <f>E112*F112</f>
        <v>0</v>
      </c>
      <c r="O112" s="195">
        <v>2</v>
      </c>
      <c r="AA112" s="167">
        <v>3</v>
      </c>
      <c r="AB112" s="167">
        <v>9</v>
      </c>
      <c r="AC112" s="167">
        <v>345711591</v>
      </c>
      <c r="AZ112" s="167">
        <v>3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3</v>
      </c>
      <c r="CB112" s="202">
        <v>9</v>
      </c>
      <c r="CZ112" s="167">
        <v>6.0000000000000002E-5</v>
      </c>
    </row>
    <row r="113" spans="1:104">
      <c r="A113" s="196">
        <v>50</v>
      </c>
      <c r="B113" s="197" t="s">
        <v>242</v>
      </c>
      <c r="C113" s="198" t="s">
        <v>243</v>
      </c>
      <c r="D113" s="199" t="s">
        <v>92</v>
      </c>
      <c r="E113" s="200">
        <v>1</v>
      </c>
      <c r="F113" s="200">
        <v>0</v>
      </c>
      <c r="G113" s="201">
        <f>E113*F113</f>
        <v>0</v>
      </c>
      <c r="O113" s="195">
        <v>2</v>
      </c>
      <c r="AA113" s="167">
        <v>3</v>
      </c>
      <c r="AB113" s="167">
        <v>9</v>
      </c>
      <c r="AC113" s="167" t="s">
        <v>242</v>
      </c>
      <c r="AZ113" s="167">
        <v>3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202">
        <v>3</v>
      </c>
      <c r="CB113" s="202">
        <v>9</v>
      </c>
      <c r="CZ113" s="167">
        <v>0</v>
      </c>
    </row>
    <row r="114" spans="1:104">
      <c r="A114" s="203"/>
      <c r="B114" s="204"/>
      <c r="C114" s="205" t="s">
        <v>244</v>
      </c>
      <c r="D114" s="206"/>
      <c r="E114" s="206"/>
      <c r="F114" s="206"/>
      <c r="G114" s="207"/>
      <c r="L114" s="208" t="s">
        <v>244</v>
      </c>
      <c r="O114" s="195">
        <v>3</v>
      </c>
    </row>
    <row r="115" spans="1:104">
      <c r="A115" s="196">
        <v>51</v>
      </c>
      <c r="B115" s="197" t="s">
        <v>245</v>
      </c>
      <c r="C115" s="198" t="s">
        <v>246</v>
      </c>
      <c r="D115" s="199" t="s">
        <v>92</v>
      </c>
      <c r="E115" s="200">
        <v>1</v>
      </c>
      <c r="F115" s="200">
        <v>0</v>
      </c>
      <c r="G115" s="201">
        <f>E115*F115</f>
        <v>0</v>
      </c>
      <c r="O115" s="195">
        <v>2</v>
      </c>
      <c r="AA115" s="167">
        <v>3</v>
      </c>
      <c r="AB115" s="167">
        <v>9</v>
      </c>
      <c r="AC115" s="167" t="s">
        <v>245</v>
      </c>
      <c r="AZ115" s="167">
        <v>3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3</v>
      </c>
      <c r="CB115" s="202">
        <v>9</v>
      </c>
      <c r="CZ115" s="167">
        <v>2.5999999999999999E-3</v>
      </c>
    </row>
    <row r="116" spans="1:104">
      <c r="A116" s="203"/>
      <c r="B116" s="204"/>
      <c r="C116" s="205" t="s">
        <v>247</v>
      </c>
      <c r="D116" s="206"/>
      <c r="E116" s="206"/>
      <c r="F116" s="206"/>
      <c r="G116" s="207"/>
      <c r="L116" s="208" t="s">
        <v>247</v>
      </c>
      <c r="O116" s="195">
        <v>3</v>
      </c>
    </row>
    <row r="117" spans="1:104">
      <c r="A117" s="196">
        <v>52</v>
      </c>
      <c r="B117" s="197" t="s">
        <v>248</v>
      </c>
      <c r="C117" s="198" t="s">
        <v>249</v>
      </c>
      <c r="D117" s="199" t="s">
        <v>92</v>
      </c>
      <c r="E117" s="200">
        <v>1</v>
      </c>
      <c r="F117" s="200">
        <v>0</v>
      </c>
      <c r="G117" s="201">
        <f>E117*F117</f>
        <v>0</v>
      </c>
      <c r="O117" s="195">
        <v>2</v>
      </c>
      <c r="AA117" s="167">
        <v>3</v>
      </c>
      <c r="AB117" s="167">
        <v>9</v>
      </c>
      <c r="AC117" s="167" t="s">
        <v>248</v>
      </c>
      <c r="AZ117" s="167">
        <v>3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202">
        <v>3</v>
      </c>
      <c r="CB117" s="202">
        <v>9</v>
      </c>
      <c r="CZ117" s="167">
        <v>3.3999999999999998E-3</v>
      </c>
    </row>
    <row r="118" spans="1:104">
      <c r="A118" s="203"/>
      <c r="B118" s="204"/>
      <c r="C118" s="205" t="s">
        <v>247</v>
      </c>
      <c r="D118" s="206"/>
      <c r="E118" s="206"/>
      <c r="F118" s="206"/>
      <c r="G118" s="207"/>
      <c r="L118" s="208" t="s">
        <v>247</v>
      </c>
      <c r="O118" s="195">
        <v>3</v>
      </c>
    </row>
    <row r="119" spans="1:104">
      <c r="A119" s="203"/>
      <c r="B119" s="204"/>
      <c r="C119" s="205"/>
      <c r="D119" s="206"/>
      <c r="E119" s="206"/>
      <c r="F119" s="206"/>
      <c r="G119" s="207"/>
      <c r="L119" s="208"/>
      <c r="O119" s="195">
        <v>3</v>
      </c>
    </row>
    <row r="120" spans="1:104">
      <c r="A120" s="196">
        <v>53</v>
      </c>
      <c r="B120" s="197" t="s">
        <v>250</v>
      </c>
      <c r="C120" s="198" t="s">
        <v>251</v>
      </c>
      <c r="D120" s="199" t="s">
        <v>92</v>
      </c>
      <c r="E120" s="200">
        <v>2</v>
      </c>
      <c r="F120" s="200">
        <v>0</v>
      </c>
      <c r="G120" s="201">
        <f>E120*F120</f>
        <v>0</v>
      </c>
      <c r="O120" s="195">
        <v>2</v>
      </c>
      <c r="AA120" s="167">
        <v>3</v>
      </c>
      <c r="AB120" s="167">
        <v>9</v>
      </c>
      <c r="AC120" s="167" t="s">
        <v>250</v>
      </c>
      <c r="AZ120" s="167">
        <v>3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3</v>
      </c>
      <c r="CB120" s="202">
        <v>9</v>
      </c>
      <c r="CZ120" s="167">
        <v>3.8E-3</v>
      </c>
    </row>
    <row r="121" spans="1:104">
      <c r="A121" s="203"/>
      <c r="B121" s="204"/>
      <c r="C121" s="205" t="s">
        <v>247</v>
      </c>
      <c r="D121" s="206"/>
      <c r="E121" s="206"/>
      <c r="F121" s="206"/>
      <c r="G121" s="207"/>
      <c r="L121" s="208" t="s">
        <v>247</v>
      </c>
      <c r="O121" s="195">
        <v>3</v>
      </c>
    </row>
    <row r="122" spans="1:104">
      <c r="A122" s="203"/>
      <c r="B122" s="204"/>
      <c r="C122" s="205"/>
      <c r="D122" s="206"/>
      <c r="E122" s="206"/>
      <c r="F122" s="206"/>
      <c r="G122" s="207"/>
      <c r="L122" s="208"/>
      <c r="O122" s="195">
        <v>3</v>
      </c>
    </row>
    <row r="123" spans="1:104">
      <c r="A123" s="196">
        <v>54</v>
      </c>
      <c r="B123" s="197" t="s">
        <v>252</v>
      </c>
      <c r="C123" s="198" t="s">
        <v>253</v>
      </c>
      <c r="D123" s="199" t="s">
        <v>92</v>
      </c>
      <c r="E123" s="200">
        <v>2</v>
      </c>
      <c r="F123" s="200">
        <v>0</v>
      </c>
      <c r="G123" s="201">
        <f>E123*F123</f>
        <v>0</v>
      </c>
      <c r="O123" s="195">
        <v>2</v>
      </c>
      <c r="AA123" s="167">
        <v>3</v>
      </c>
      <c r="AB123" s="167">
        <v>9</v>
      </c>
      <c r="AC123" s="167" t="s">
        <v>252</v>
      </c>
      <c r="AZ123" s="167">
        <v>3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3</v>
      </c>
      <c r="CB123" s="202">
        <v>9</v>
      </c>
      <c r="CZ123" s="167">
        <v>4.8999999999999998E-3</v>
      </c>
    </row>
    <row r="124" spans="1:104">
      <c r="A124" s="203"/>
      <c r="B124" s="204"/>
      <c r="C124" s="205" t="s">
        <v>247</v>
      </c>
      <c r="D124" s="206"/>
      <c r="E124" s="206"/>
      <c r="F124" s="206"/>
      <c r="G124" s="207"/>
      <c r="L124" s="208" t="s">
        <v>247</v>
      </c>
      <c r="O124" s="195">
        <v>3</v>
      </c>
    </row>
    <row r="125" spans="1:104">
      <c r="A125" s="203"/>
      <c r="B125" s="204"/>
      <c r="C125" s="205"/>
      <c r="D125" s="206"/>
      <c r="E125" s="206"/>
      <c r="F125" s="206"/>
      <c r="G125" s="207"/>
      <c r="L125" s="208"/>
      <c r="O125" s="195">
        <v>3</v>
      </c>
    </row>
    <row r="126" spans="1:104">
      <c r="A126" s="196">
        <v>55</v>
      </c>
      <c r="B126" s="197" t="s">
        <v>254</v>
      </c>
      <c r="C126" s="198" t="s">
        <v>255</v>
      </c>
      <c r="D126" s="199" t="s">
        <v>92</v>
      </c>
      <c r="E126" s="200">
        <v>2</v>
      </c>
      <c r="F126" s="200">
        <v>0</v>
      </c>
      <c r="G126" s="201">
        <f>E126*F126</f>
        <v>0</v>
      </c>
      <c r="O126" s="195">
        <v>2</v>
      </c>
      <c r="AA126" s="167">
        <v>3</v>
      </c>
      <c r="AB126" s="167">
        <v>9</v>
      </c>
      <c r="AC126" s="167" t="s">
        <v>254</v>
      </c>
      <c r="AZ126" s="167">
        <v>3</v>
      </c>
      <c r="BA126" s="167">
        <f>IF(AZ126=1,G126,0)</f>
        <v>0</v>
      </c>
      <c r="BB126" s="167">
        <f>IF(AZ126=2,G126,0)</f>
        <v>0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202">
        <v>3</v>
      </c>
      <c r="CB126" s="202">
        <v>9</v>
      </c>
      <c r="CZ126" s="167">
        <v>4.2999999999999999E-4</v>
      </c>
    </row>
    <row r="127" spans="1:104">
      <c r="A127" s="203"/>
      <c r="B127" s="204"/>
      <c r="C127" s="205" t="s">
        <v>256</v>
      </c>
      <c r="D127" s="206"/>
      <c r="E127" s="206"/>
      <c r="F127" s="206"/>
      <c r="G127" s="207"/>
      <c r="L127" s="208" t="s">
        <v>256</v>
      </c>
      <c r="O127" s="195">
        <v>3</v>
      </c>
    </row>
    <row r="128" spans="1:104">
      <c r="A128" s="196">
        <v>56</v>
      </c>
      <c r="B128" s="197" t="s">
        <v>257</v>
      </c>
      <c r="C128" s="198" t="s">
        <v>258</v>
      </c>
      <c r="D128" s="199" t="s">
        <v>92</v>
      </c>
      <c r="E128" s="200">
        <v>1</v>
      </c>
      <c r="F128" s="200">
        <v>0</v>
      </c>
      <c r="G128" s="201">
        <f>E128*F128</f>
        <v>0</v>
      </c>
      <c r="O128" s="195">
        <v>2</v>
      </c>
      <c r="AA128" s="167">
        <v>3</v>
      </c>
      <c r="AB128" s="167">
        <v>9</v>
      </c>
      <c r="AC128" s="167" t="s">
        <v>257</v>
      </c>
      <c r="AZ128" s="167">
        <v>3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3</v>
      </c>
      <c r="CB128" s="202">
        <v>9</v>
      </c>
      <c r="CZ128" s="167">
        <v>8.0000000000000002E-3</v>
      </c>
    </row>
    <row r="129" spans="1:104">
      <c r="A129" s="203"/>
      <c r="B129" s="204"/>
      <c r="C129" s="205" t="s">
        <v>247</v>
      </c>
      <c r="D129" s="206"/>
      <c r="E129" s="206"/>
      <c r="F129" s="206"/>
      <c r="G129" s="207"/>
      <c r="L129" s="208" t="s">
        <v>247</v>
      </c>
      <c r="O129" s="195">
        <v>3</v>
      </c>
    </row>
    <row r="130" spans="1:104">
      <c r="A130" s="196">
        <v>57</v>
      </c>
      <c r="B130" s="197" t="s">
        <v>259</v>
      </c>
      <c r="C130" s="198" t="s">
        <v>260</v>
      </c>
      <c r="D130" s="199" t="s">
        <v>92</v>
      </c>
      <c r="E130" s="200">
        <v>1</v>
      </c>
      <c r="F130" s="200">
        <v>0</v>
      </c>
      <c r="G130" s="201">
        <f>E130*F130</f>
        <v>0</v>
      </c>
      <c r="O130" s="195">
        <v>2</v>
      </c>
      <c r="AA130" s="167">
        <v>3</v>
      </c>
      <c r="AB130" s="167">
        <v>9</v>
      </c>
      <c r="AC130" s="167" t="s">
        <v>259</v>
      </c>
      <c r="AZ130" s="167">
        <v>3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202">
        <v>3</v>
      </c>
      <c r="CB130" s="202">
        <v>9</v>
      </c>
      <c r="CZ130" s="167">
        <v>5.1000000000000004E-3</v>
      </c>
    </row>
    <row r="131" spans="1:104">
      <c r="A131" s="203"/>
      <c r="B131" s="204"/>
      <c r="C131" s="205" t="s">
        <v>247</v>
      </c>
      <c r="D131" s="206"/>
      <c r="E131" s="206"/>
      <c r="F131" s="206"/>
      <c r="G131" s="207"/>
      <c r="L131" s="208" t="s">
        <v>247</v>
      </c>
      <c r="O131" s="195">
        <v>3</v>
      </c>
    </row>
    <row r="132" spans="1:104">
      <c r="A132" s="196">
        <v>58</v>
      </c>
      <c r="B132" s="197" t="s">
        <v>261</v>
      </c>
      <c r="C132" s="198" t="s">
        <v>262</v>
      </c>
      <c r="D132" s="199" t="s">
        <v>92</v>
      </c>
      <c r="E132" s="200">
        <v>17</v>
      </c>
      <c r="F132" s="200">
        <v>0</v>
      </c>
      <c r="G132" s="201">
        <f>E132*F132</f>
        <v>0</v>
      </c>
      <c r="O132" s="195">
        <v>2</v>
      </c>
      <c r="AA132" s="167">
        <v>3</v>
      </c>
      <c r="AB132" s="167">
        <v>9</v>
      </c>
      <c r="AC132" s="167" t="s">
        <v>261</v>
      </c>
      <c r="AZ132" s="167">
        <v>3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202">
        <v>3</v>
      </c>
      <c r="CB132" s="202">
        <v>9</v>
      </c>
      <c r="CZ132" s="167">
        <v>6.9999999999999999E-4</v>
      </c>
    </row>
    <row r="133" spans="1:104">
      <c r="A133" s="203"/>
      <c r="B133" s="204"/>
      <c r="C133" s="205" t="s">
        <v>247</v>
      </c>
      <c r="D133" s="206"/>
      <c r="E133" s="206"/>
      <c r="F133" s="206"/>
      <c r="G133" s="207"/>
      <c r="L133" s="208" t="s">
        <v>247</v>
      </c>
      <c r="O133" s="195">
        <v>3</v>
      </c>
    </row>
    <row r="134" spans="1:104">
      <c r="A134" s="196">
        <v>59</v>
      </c>
      <c r="B134" s="197" t="s">
        <v>263</v>
      </c>
      <c r="C134" s="198" t="s">
        <v>264</v>
      </c>
      <c r="D134" s="199" t="s">
        <v>92</v>
      </c>
      <c r="E134" s="200">
        <v>1</v>
      </c>
      <c r="F134" s="200">
        <v>0</v>
      </c>
      <c r="G134" s="201">
        <f>E134*F134</f>
        <v>0</v>
      </c>
      <c r="O134" s="195">
        <v>2</v>
      </c>
      <c r="AA134" s="167">
        <v>3</v>
      </c>
      <c r="AB134" s="167">
        <v>9</v>
      </c>
      <c r="AC134" s="167" t="s">
        <v>263</v>
      </c>
      <c r="AZ134" s="167">
        <v>3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3</v>
      </c>
      <c r="CB134" s="202">
        <v>9</v>
      </c>
      <c r="CZ134" s="167">
        <v>1.4E-3</v>
      </c>
    </row>
    <row r="135" spans="1:104">
      <c r="A135" s="203"/>
      <c r="B135" s="204"/>
      <c r="C135" s="205" t="s">
        <v>247</v>
      </c>
      <c r="D135" s="206"/>
      <c r="E135" s="206"/>
      <c r="F135" s="206"/>
      <c r="G135" s="207"/>
      <c r="L135" s="208" t="s">
        <v>247</v>
      </c>
      <c r="O135" s="195">
        <v>3</v>
      </c>
    </row>
    <row r="136" spans="1:104">
      <c r="A136" s="196">
        <v>60</v>
      </c>
      <c r="B136" s="197" t="s">
        <v>265</v>
      </c>
      <c r="C136" s="198" t="s">
        <v>266</v>
      </c>
      <c r="D136" s="199" t="s">
        <v>92</v>
      </c>
      <c r="E136" s="200">
        <v>2</v>
      </c>
      <c r="F136" s="200">
        <v>0</v>
      </c>
      <c r="G136" s="201">
        <f>E136*F136</f>
        <v>0</v>
      </c>
      <c r="O136" s="195">
        <v>2</v>
      </c>
      <c r="AA136" s="167">
        <v>3</v>
      </c>
      <c r="AB136" s="167">
        <v>9</v>
      </c>
      <c r="AC136" s="167" t="s">
        <v>265</v>
      </c>
      <c r="AZ136" s="167">
        <v>3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202">
        <v>3</v>
      </c>
      <c r="CB136" s="202">
        <v>9</v>
      </c>
      <c r="CZ136" s="167">
        <v>7.0000000000000001E-3</v>
      </c>
    </row>
    <row r="137" spans="1:104">
      <c r="A137" s="203"/>
      <c r="B137" s="204"/>
      <c r="C137" s="205"/>
      <c r="D137" s="206"/>
      <c r="E137" s="206"/>
      <c r="F137" s="206"/>
      <c r="G137" s="207"/>
      <c r="L137" s="208"/>
      <c r="O137" s="195">
        <v>3</v>
      </c>
    </row>
    <row r="138" spans="1:104">
      <c r="A138" s="215"/>
      <c r="B138" s="216" t="s">
        <v>74</v>
      </c>
      <c r="C138" s="217" t="str">
        <f>CONCATENATE(B51," ",C51)</f>
        <v>M21 Elektromontáže</v>
      </c>
      <c r="D138" s="218"/>
      <c r="E138" s="219"/>
      <c r="F138" s="220"/>
      <c r="G138" s="221">
        <f>SUM(G51:G137)</f>
        <v>0</v>
      </c>
      <c r="O138" s="195">
        <v>4</v>
      </c>
      <c r="BA138" s="222">
        <f>SUM(BA51:BA137)</f>
        <v>0</v>
      </c>
      <c r="BB138" s="222">
        <f>SUM(BB51:BB137)</f>
        <v>0</v>
      </c>
      <c r="BC138" s="222">
        <f>SUM(BC51:BC137)</f>
        <v>0</v>
      </c>
      <c r="BD138" s="222">
        <f>SUM(BD51:BD137)</f>
        <v>0</v>
      </c>
      <c r="BE138" s="222">
        <f>SUM(BE51:BE137)</f>
        <v>0</v>
      </c>
    </row>
    <row r="139" spans="1:104">
      <c r="A139" s="188" t="s">
        <v>72</v>
      </c>
      <c r="B139" s="189" t="s">
        <v>267</v>
      </c>
      <c r="C139" s="190" t="s">
        <v>268</v>
      </c>
      <c r="D139" s="191"/>
      <c r="E139" s="192"/>
      <c r="F139" s="192"/>
      <c r="G139" s="193"/>
      <c r="H139" s="194"/>
      <c r="I139" s="194"/>
      <c r="O139" s="195">
        <v>1</v>
      </c>
    </row>
    <row r="140" spans="1:104">
      <c r="A140" s="196">
        <v>61</v>
      </c>
      <c r="B140" s="197" t="s">
        <v>269</v>
      </c>
      <c r="C140" s="198" t="s">
        <v>270</v>
      </c>
      <c r="D140" s="199" t="s">
        <v>92</v>
      </c>
      <c r="E140" s="200">
        <v>1</v>
      </c>
      <c r="F140" s="200">
        <v>0</v>
      </c>
      <c r="G140" s="201">
        <f>E140*F140</f>
        <v>0</v>
      </c>
      <c r="O140" s="195">
        <v>2</v>
      </c>
      <c r="AA140" s="167">
        <v>1</v>
      </c>
      <c r="AB140" s="167">
        <v>9</v>
      </c>
      <c r="AC140" s="167">
        <v>9</v>
      </c>
      <c r="AZ140" s="167">
        <v>4</v>
      </c>
      <c r="BA140" s="167">
        <f>IF(AZ140=1,G140,0)</f>
        <v>0</v>
      </c>
      <c r="BB140" s="167">
        <f>IF(AZ140=2,G140,0)</f>
        <v>0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202">
        <v>1</v>
      </c>
      <c r="CB140" s="202">
        <v>9</v>
      </c>
      <c r="CZ140" s="167">
        <v>0</v>
      </c>
    </row>
    <row r="141" spans="1:104">
      <c r="A141" s="203"/>
      <c r="B141" s="204"/>
      <c r="C141" s="205" t="s">
        <v>271</v>
      </c>
      <c r="D141" s="206"/>
      <c r="E141" s="206"/>
      <c r="F141" s="206"/>
      <c r="G141" s="207"/>
      <c r="L141" s="208" t="s">
        <v>271</v>
      </c>
      <c r="O141" s="195">
        <v>3</v>
      </c>
    </row>
    <row r="142" spans="1:104">
      <c r="A142" s="203"/>
      <c r="B142" s="204"/>
      <c r="C142" s="205" t="s">
        <v>272</v>
      </c>
      <c r="D142" s="206"/>
      <c r="E142" s="206"/>
      <c r="F142" s="206"/>
      <c r="G142" s="207"/>
      <c r="L142" s="208" t="s">
        <v>272</v>
      </c>
      <c r="O142" s="195">
        <v>3</v>
      </c>
    </row>
    <row r="143" spans="1:104">
      <c r="A143" s="203"/>
      <c r="B143" s="204"/>
      <c r="C143" s="205" t="s">
        <v>273</v>
      </c>
      <c r="D143" s="206"/>
      <c r="E143" s="206"/>
      <c r="F143" s="206"/>
      <c r="G143" s="207"/>
      <c r="L143" s="208" t="s">
        <v>273</v>
      </c>
      <c r="O143" s="195">
        <v>3</v>
      </c>
    </row>
    <row r="144" spans="1:104">
      <c r="A144" s="196">
        <v>62</v>
      </c>
      <c r="B144" s="197" t="s">
        <v>274</v>
      </c>
      <c r="C144" s="198" t="s">
        <v>275</v>
      </c>
      <c r="D144" s="199" t="s">
        <v>276</v>
      </c>
      <c r="E144" s="200">
        <v>19</v>
      </c>
      <c r="F144" s="200">
        <v>0</v>
      </c>
      <c r="G144" s="201">
        <f>E144*F144</f>
        <v>0</v>
      </c>
      <c r="O144" s="195">
        <v>2</v>
      </c>
      <c r="AA144" s="167">
        <v>1</v>
      </c>
      <c r="AB144" s="167">
        <v>9</v>
      </c>
      <c r="AC144" s="167">
        <v>9</v>
      </c>
      <c r="AZ144" s="167">
        <v>4</v>
      </c>
      <c r="BA144" s="167">
        <f>IF(AZ144=1,G144,0)</f>
        <v>0</v>
      </c>
      <c r="BB144" s="167">
        <f>IF(AZ144=2,G144,0)</f>
        <v>0</v>
      </c>
      <c r="BC144" s="167">
        <f>IF(AZ144=3,G144,0)</f>
        <v>0</v>
      </c>
      <c r="BD144" s="167">
        <f>IF(AZ144=4,G144,0)</f>
        <v>0</v>
      </c>
      <c r="BE144" s="167">
        <f>IF(AZ144=5,G144,0)</f>
        <v>0</v>
      </c>
      <c r="CA144" s="202">
        <v>1</v>
      </c>
      <c r="CB144" s="202">
        <v>9</v>
      </c>
      <c r="CZ144" s="167">
        <v>0</v>
      </c>
    </row>
    <row r="145" spans="1:57">
      <c r="A145" s="203"/>
      <c r="B145" s="204"/>
      <c r="C145" s="205" t="s">
        <v>277</v>
      </c>
      <c r="D145" s="206"/>
      <c r="E145" s="206"/>
      <c r="F145" s="206"/>
      <c r="G145" s="207"/>
      <c r="L145" s="208" t="s">
        <v>277</v>
      </c>
      <c r="O145" s="195">
        <v>3</v>
      </c>
    </row>
    <row r="146" spans="1:57">
      <c r="A146" s="215"/>
      <c r="B146" s="216" t="s">
        <v>74</v>
      </c>
      <c r="C146" s="217" t="str">
        <f>CONCATENATE(B139," ",C139)</f>
        <v>M22 Montáž sdělovací a zabezp. techniky</v>
      </c>
      <c r="D146" s="218"/>
      <c r="E146" s="219"/>
      <c r="F146" s="220"/>
      <c r="G146" s="221">
        <f>SUM(G139:G145)</f>
        <v>0</v>
      </c>
      <c r="O146" s="195">
        <v>4</v>
      </c>
      <c r="BA146" s="222">
        <f>SUM(BA139:BA145)</f>
        <v>0</v>
      </c>
      <c r="BB146" s="222">
        <f>SUM(BB139:BB145)</f>
        <v>0</v>
      </c>
      <c r="BC146" s="222">
        <f>SUM(BC139:BC145)</f>
        <v>0</v>
      </c>
      <c r="BD146" s="222">
        <f>SUM(BD139:BD145)</f>
        <v>0</v>
      </c>
      <c r="BE146" s="222">
        <f>SUM(BE139:BE145)</f>
        <v>0</v>
      </c>
    </row>
    <row r="147" spans="1:57">
      <c r="E147" s="167"/>
    </row>
    <row r="148" spans="1:57">
      <c r="E148" s="167"/>
    </row>
    <row r="149" spans="1:57">
      <c r="E149" s="167"/>
    </row>
    <row r="150" spans="1:57">
      <c r="E150" s="167"/>
    </row>
    <row r="151" spans="1:57">
      <c r="E151" s="167"/>
    </row>
    <row r="152" spans="1:57">
      <c r="E152" s="167"/>
    </row>
    <row r="153" spans="1:57">
      <c r="E153" s="167"/>
    </row>
    <row r="154" spans="1:57">
      <c r="E154" s="167"/>
    </row>
    <row r="155" spans="1:57">
      <c r="E155" s="167"/>
    </row>
    <row r="156" spans="1:57">
      <c r="E156" s="167"/>
    </row>
    <row r="157" spans="1:57">
      <c r="E157" s="167"/>
    </row>
    <row r="158" spans="1:57">
      <c r="E158" s="167"/>
    </row>
    <row r="159" spans="1:57">
      <c r="E159" s="167"/>
    </row>
    <row r="160" spans="1:57">
      <c r="E160" s="167"/>
    </row>
    <row r="161" spans="1:7">
      <c r="E161" s="167"/>
    </row>
    <row r="162" spans="1:7">
      <c r="E162" s="167"/>
    </row>
    <row r="163" spans="1:7">
      <c r="E163" s="167"/>
    </row>
    <row r="164" spans="1:7">
      <c r="E164" s="167"/>
    </row>
    <row r="165" spans="1:7">
      <c r="E165" s="167"/>
    </row>
    <row r="166" spans="1:7">
      <c r="E166" s="167"/>
    </row>
    <row r="167" spans="1:7">
      <c r="E167" s="167"/>
    </row>
    <row r="168" spans="1:7">
      <c r="E168" s="167"/>
    </row>
    <row r="169" spans="1:7">
      <c r="E169" s="167"/>
    </row>
    <row r="170" spans="1:7">
      <c r="A170" s="223"/>
      <c r="B170" s="223"/>
      <c r="C170" s="223"/>
      <c r="D170" s="223"/>
      <c r="E170" s="223"/>
      <c r="F170" s="223"/>
      <c r="G170" s="223"/>
    </row>
    <row r="171" spans="1:7">
      <c r="A171" s="223"/>
      <c r="B171" s="223"/>
      <c r="C171" s="223"/>
      <c r="D171" s="223"/>
      <c r="E171" s="223"/>
      <c r="F171" s="223"/>
      <c r="G171" s="223"/>
    </row>
    <row r="172" spans="1:7">
      <c r="A172" s="223"/>
      <c r="B172" s="223"/>
      <c r="C172" s="223"/>
      <c r="D172" s="223"/>
      <c r="E172" s="223"/>
      <c r="F172" s="223"/>
      <c r="G172" s="223"/>
    </row>
    <row r="173" spans="1:7">
      <c r="A173" s="223"/>
      <c r="B173" s="223"/>
      <c r="C173" s="223"/>
      <c r="D173" s="223"/>
      <c r="E173" s="223"/>
      <c r="F173" s="223"/>
      <c r="G173" s="223"/>
    </row>
    <row r="174" spans="1:7">
      <c r="E174" s="167"/>
    </row>
    <row r="175" spans="1:7">
      <c r="E175" s="167"/>
    </row>
    <row r="176" spans="1:7">
      <c r="E176" s="167"/>
    </row>
    <row r="177" spans="5:5">
      <c r="E177" s="167"/>
    </row>
    <row r="178" spans="5:5">
      <c r="E178" s="167"/>
    </row>
    <row r="179" spans="5:5">
      <c r="E179" s="167"/>
    </row>
    <row r="180" spans="5:5">
      <c r="E180" s="167"/>
    </row>
    <row r="181" spans="5:5">
      <c r="E181" s="167"/>
    </row>
    <row r="182" spans="5:5">
      <c r="E182" s="167"/>
    </row>
    <row r="183" spans="5:5">
      <c r="E183" s="167"/>
    </row>
    <row r="184" spans="5:5">
      <c r="E184" s="167"/>
    </row>
    <row r="185" spans="5:5">
      <c r="E185" s="167"/>
    </row>
    <row r="186" spans="5:5">
      <c r="E186" s="167"/>
    </row>
    <row r="187" spans="5:5">
      <c r="E187" s="167"/>
    </row>
    <row r="188" spans="5:5">
      <c r="E188" s="167"/>
    </row>
    <row r="189" spans="5:5">
      <c r="E189" s="167"/>
    </row>
    <row r="190" spans="5:5">
      <c r="E190" s="167"/>
    </row>
    <row r="191" spans="5:5">
      <c r="E191" s="167"/>
    </row>
    <row r="192" spans="5:5">
      <c r="E192" s="167"/>
    </row>
    <row r="193" spans="1:7">
      <c r="E193" s="167"/>
    </row>
    <row r="194" spans="1:7">
      <c r="E194" s="167"/>
    </row>
    <row r="195" spans="1:7">
      <c r="E195" s="167"/>
    </row>
    <row r="196" spans="1:7">
      <c r="E196" s="167"/>
    </row>
    <row r="197" spans="1:7">
      <c r="E197" s="167"/>
    </row>
    <row r="198" spans="1:7">
      <c r="E198" s="167"/>
    </row>
    <row r="199" spans="1:7">
      <c r="E199" s="167"/>
    </row>
    <row r="200" spans="1:7">
      <c r="E200" s="167"/>
    </row>
    <row r="201" spans="1:7">
      <c r="E201" s="167"/>
    </row>
    <row r="202" spans="1:7">
      <c r="E202" s="167"/>
    </row>
    <row r="203" spans="1:7">
      <c r="E203" s="167"/>
    </row>
    <row r="204" spans="1:7">
      <c r="E204" s="167"/>
    </row>
    <row r="205" spans="1:7">
      <c r="A205" s="224"/>
      <c r="B205" s="224"/>
    </row>
    <row r="206" spans="1:7">
      <c r="A206" s="223"/>
      <c r="B206" s="223"/>
      <c r="C206" s="226"/>
      <c r="D206" s="226"/>
      <c r="E206" s="227"/>
      <c r="F206" s="226"/>
      <c r="G206" s="228"/>
    </row>
    <row r="207" spans="1:7">
      <c r="A207" s="229"/>
      <c r="B207" s="229"/>
      <c r="C207" s="223"/>
      <c r="D207" s="223"/>
      <c r="E207" s="230"/>
      <c r="F207" s="223"/>
      <c r="G207" s="223"/>
    </row>
    <row r="208" spans="1:7">
      <c r="A208" s="223"/>
      <c r="B208" s="223"/>
      <c r="C208" s="223"/>
      <c r="D208" s="223"/>
      <c r="E208" s="230"/>
      <c r="F208" s="223"/>
      <c r="G208" s="223"/>
    </row>
    <row r="209" spans="1:7">
      <c r="A209" s="223"/>
      <c r="B209" s="223"/>
      <c r="C209" s="223"/>
      <c r="D209" s="223"/>
      <c r="E209" s="230"/>
      <c r="F209" s="223"/>
      <c r="G209" s="223"/>
    </row>
    <row r="210" spans="1:7">
      <c r="A210" s="223"/>
      <c r="B210" s="223"/>
      <c r="C210" s="223"/>
      <c r="D210" s="223"/>
      <c r="E210" s="230"/>
      <c r="F210" s="223"/>
      <c r="G210" s="223"/>
    </row>
    <row r="211" spans="1:7">
      <c r="A211" s="223"/>
      <c r="B211" s="223"/>
      <c r="C211" s="223"/>
      <c r="D211" s="223"/>
      <c r="E211" s="230"/>
      <c r="F211" s="223"/>
      <c r="G211" s="223"/>
    </row>
    <row r="212" spans="1:7">
      <c r="A212" s="223"/>
      <c r="B212" s="223"/>
      <c r="C212" s="223"/>
      <c r="D212" s="223"/>
      <c r="E212" s="230"/>
      <c r="F212" s="223"/>
      <c r="G212" s="223"/>
    </row>
    <row r="213" spans="1:7">
      <c r="A213" s="223"/>
      <c r="B213" s="223"/>
      <c r="C213" s="223"/>
      <c r="D213" s="223"/>
      <c r="E213" s="230"/>
      <c r="F213" s="223"/>
      <c r="G213" s="223"/>
    </row>
    <row r="214" spans="1:7">
      <c r="A214" s="223"/>
      <c r="B214" s="223"/>
      <c r="C214" s="223"/>
      <c r="D214" s="223"/>
      <c r="E214" s="230"/>
      <c r="F214" s="223"/>
      <c r="G214" s="223"/>
    </row>
    <row r="215" spans="1:7">
      <c r="A215" s="223"/>
      <c r="B215" s="223"/>
      <c r="C215" s="223"/>
      <c r="D215" s="223"/>
      <c r="E215" s="230"/>
      <c r="F215" s="223"/>
      <c r="G215" s="223"/>
    </row>
    <row r="216" spans="1:7">
      <c r="A216" s="223"/>
      <c r="B216" s="223"/>
      <c r="C216" s="223"/>
      <c r="D216" s="223"/>
      <c r="E216" s="230"/>
      <c r="F216" s="223"/>
      <c r="G216" s="223"/>
    </row>
    <row r="217" spans="1:7">
      <c r="A217" s="223"/>
      <c r="B217" s="223"/>
      <c r="C217" s="223"/>
      <c r="D217" s="223"/>
      <c r="E217" s="230"/>
      <c r="F217" s="223"/>
      <c r="G217" s="223"/>
    </row>
    <row r="218" spans="1:7">
      <c r="A218" s="223"/>
      <c r="B218" s="223"/>
      <c r="C218" s="223"/>
      <c r="D218" s="223"/>
      <c r="E218" s="230"/>
      <c r="F218" s="223"/>
      <c r="G218" s="223"/>
    </row>
    <row r="219" spans="1:7">
      <c r="A219" s="223"/>
      <c r="B219" s="223"/>
      <c r="C219" s="223"/>
      <c r="D219" s="223"/>
      <c r="E219" s="230"/>
      <c r="F219" s="223"/>
      <c r="G219" s="223"/>
    </row>
  </sheetData>
  <mergeCells count="68">
    <mergeCell ref="C141:G141"/>
    <mergeCell ref="C142:G142"/>
    <mergeCell ref="C143:G143"/>
    <mergeCell ref="C145:G145"/>
    <mergeCell ref="C127:G127"/>
    <mergeCell ref="C129:G129"/>
    <mergeCell ref="C131:G131"/>
    <mergeCell ref="C133:G133"/>
    <mergeCell ref="C135:G135"/>
    <mergeCell ref="C137:G137"/>
    <mergeCell ref="C118:G118"/>
    <mergeCell ref="C119:G119"/>
    <mergeCell ref="C121:G121"/>
    <mergeCell ref="C122:G122"/>
    <mergeCell ref="C124:G124"/>
    <mergeCell ref="C125:G125"/>
    <mergeCell ref="C103:D103"/>
    <mergeCell ref="C104:D104"/>
    <mergeCell ref="C106:G106"/>
    <mergeCell ref="C108:G108"/>
    <mergeCell ref="C114:G114"/>
    <mergeCell ref="C116:G116"/>
    <mergeCell ref="C92:G92"/>
    <mergeCell ref="C94:G94"/>
    <mergeCell ref="C97:G97"/>
    <mergeCell ref="C99:D99"/>
    <mergeCell ref="C100:D100"/>
    <mergeCell ref="C102:D102"/>
    <mergeCell ref="C81:G81"/>
    <mergeCell ref="C82:G82"/>
    <mergeCell ref="C84:G84"/>
    <mergeCell ref="C86:G86"/>
    <mergeCell ref="C88:G88"/>
    <mergeCell ref="C90:G90"/>
    <mergeCell ref="C67:G67"/>
    <mergeCell ref="C69:G69"/>
    <mergeCell ref="C71:G71"/>
    <mergeCell ref="C73:G73"/>
    <mergeCell ref="C75:G75"/>
    <mergeCell ref="C79:G79"/>
    <mergeCell ref="C53:G53"/>
    <mergeCell ref="C55:G55"/>
    <mergeCell ref="C57:D57"/>
    <mergeCell ref="C58:D58"/>
    <mergeCell ref="C59:D59"/>
    <mergeCell ref="C61:G61"/>
    <mergeCell ref="C63:G63"/>
    <mergeCell ref="C65:G65"/>
    <mergeCell ref="C41:G41"/>
    <mergeCell ref="C45:G45"/>
    <mergeCell ref="C49:G49"/>
    <mergeCell ref="C23:G23"/>
    <mergeCell ref="C25:G25"/>
    <mergeCell ref="C27:G27"/>
    <mergeCell ref="C29:G29"/>
    <mergeCell ref="C30:G30"/>
    <mergeCell ref="C32:G32"/>
    <mergeCell ref="C34:G34"/>
    <mergeCell ref="C35:G35"/>
    <mergeCell ref="C13:G13"/>
    <mergeCell ref="C15:G15"/>
    <mergeCell ref="C17:G17"/>
    <mergeCell ref="C19:G19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2021-04-02T14:16:18Z</dcterms:created>
  <dcterms:modified xsi:type="dcterms:W3CDTF">2021-04-02T14:16:45Z</dcterms:modified>
</cp:coreProperties>
</file>